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72" windowWidth="20376" windowHeight="12576" tabRatio="949"/>
  </bookViews>
  <sheets>
    <sheet name="Tab. I.3.1A -Provincie-Miss. 10" sheetId="1" r:id="rId1"/>
    <sheet name="Tab. I.3.2A-Pro.C.Cap.-Miss. 10" sheetId="2" r:id="rId2"/>
    <sheet name="Tab. I.3.3A-Pro.S.Corr.-Miss.12" sheetId="4" r:id="rId3"/>
    <sheet name="Tab.I.3.4A-Pro.C.Cap.-Miss.12" sheetId="3" r:id="rId4"/>
    <sheet name="Tab. I.3.5A-Pro.Cor.-AltriInt." sheetId="5" r:id="rId5"/>
    <sheet name="Tab.I.3.6A-Pro.C.Cap.-AltriInt." sheetId="6" r:id="rId6"/>
    <sheet name="Ta. I.3.7A-Pro.Totale correnti " sheetId="7" r:id="rId7"/>
    <sheet name="Tab. I.3.8A - Totale C.Capitale" sheetId="8" r:id="rId8"/>
    <sheet name="Tab.I.3.9A-Pro.Totale Spese" sheetId="9" r:id="rId9"/>
  </sheets>
  <externalReferences>
    <externalReference r:id="rId10"/>
  </externalReferences>
  <definedNames>
    <definedName name="_xlnm.Print_Area" localSheetId="8">'Tab.I.3.9A-Pro.Totale Spese'!$B$2:$F$64</definedName>
    <definedName name="Print_Area" localSheetId="6">'Ta. I.3.7A-Pro.Totale correnti '!$B$2:$F$64</definedName>
    <definedName name="Print_Area" localSheetId="0">'Tab. I.3.1A -Provincie-Miss. 10'!$B$2:$F$125</definedName>
    <definedName name="Print_Area" localSheetId="1">'Tab. I.3.2A-Pro.C.Cap.-Miss. 10'!$B$2:$F$125</definedName>
    <definedName name="Print_Area" localSheetId="2">'Tab. I.3.3A-Pro.S.Corr.-Miss.12'!$B$2:$F$88</definedName>
    <definedName name="Print_Area" localSheetId="4">'Tab. I.3.5A-Pro.Cor.-AltriInt.'!$B$2:$F$88</definedName>
    <definedName name="Print_Area" localSheetId="7">'Tab. I.3.8A - Totale C.Capitale'!$B$2:$F$64</definedName>
    <definedName name="Print_Area" localSheetId="3">'Tab.I.3.4A-Pro.C.Cap.-Miss.12'!$B$2:$F$88</definedName>
    <definedName name="Print_Area" localSheetId="5">'Tab.I.3.6A-Pro.C.Cap.-AltriInt.'!$B$2:$F$88</definedName>
    <definedName name="Print_Area" localSheetId="8">'Tab.I.3.9A-Pro.Totale Spese'!$B$2:$F$64</definedName>
  </definedNames>
  <calcPr calcId="145621"/>
</workbook>
</file>

<file path=xl/calcChain.xml><?xml version="1.0" encoding="utf-8"?>
<calcChain xmlns="http://schemas.openxmlformats.org/spreadsheetml/2006/main">
  <c r="E57" i="4" l="1"/>
  <c r="E56" i="4"/>
  <c r="E100" i="1" l="1"/>
  <c r="D100" i="1"/>
  <c r="C100" i="1"/>
  <c r="D19" i="1"/>
  <c r="D85" i="6" l="1"/>
  <c r="E85" i="6"/>
  <c r="E63" i="6"/>
  <c r="E64" i="6"/>
  <c r="E112" i="2"/>
  <c r="E111" i="2"/>
  <c r="E110" i="2"/>
  <c r="E109" i="2"/>
  <c r="E108" i="2"/>
  <c r="C112" i="2"/>
  <c r="C111" i="2"/>
  <c r="C110" i="2"/>
  <c r="C109" i="2"/>
  <c r="C108" i="2"/>
  <c r="E102" i="2"/>
  <c r="E101" i="2"/>
  <c r="E100" i="2"/>
  <c r="E99" i="2"/>
  <c r="E98" i="2"/>
  <c r="C102" i="2"/>
  <c r="C101" i="2"/>
  <c r="C100" i="2"/>
  <c r="C99" i="2"/>
  <c r="C98" i="2"/>
  <c r="E120" i="2" l="1"/>
  <c r="E121" i="2"/>
  <c r="C119" i="2"/>
  <c r="C120" i="2"/>
  <c r="C121" i="2"/>
  <c r="E122" i="2"/>
  <c r="C122" i="2"/>
  <c r="E118" i="2"/>
  <c r="C118" i="2"/>
  <c r="E119" i="2"/>
  <c r="E82" i="2"/>
  <c r="E81" i="2"/>
  <c r="E80" i="2"/>
  <c r="E79" i="2"/>
  <c r="E78" i="2"/>
  <c r="C82" i="2"/>
  <c r="C81" i="2"/>
  <c r="C80" i="2"/>
  <c r="C79" i="2"/>
  <c r="C78" i="2"/>
  <c r="E72" i="2"/>
  <c r="E71" i="2"/>
  <c r="E70" i="2"/>
  <c r="E69" i="2"/>
  <c r="E68" i="2"/>
  <c r="C72" i="2"/>
  <c r="C71" i="2"/>
  <c r="C70" i="2"/>
  <c r="C69" i="2"/>
  <c r="C68" i="2"/>
  <c r="E91" i="2" l="1"/>
  <c r="C91" i="2"/>
  <c r="E92" i="2"/>
  <c r="C90" i="2"/>
  <c r="C92" i="2"/>
  <c r="E88" i="2"/>
  <c r="C88" i="2"/>
  <c r="E89" i="2"/>
  <c r="C89" i="2"/>
  <c r="E90" i="2"/>
  <c r="E52" i="2"/>
  <c r="E51" i="2"/>
  <c r="E50" i="2"/>
  <c r="E49" i="2"/>
  <c r="E48" i="2"/>
  <c r="C52" i="2"/>
  <c r="C51" i="2"/>
  <c r="C50" i="2"/>
  <c r="C49" i="2"/>
  <c r="C48" i="2"/>
  <c r="D81" i="2" l="1"/>
  <c r="D100" i="2"/>
  <c r="D111" i="2"/>
  <c r="D80" i="2"/>
  <c r="D101" i="2"/>
  <c r="D70" i="2"/>
  <c r="D90" i="2" s="1"/>
  <c r="D110" i="2"/>
  <c r="D71" i="2"/>
  <c r="D51" i="2"/>
  <c r="D121" i="2" l="1"/>
  <c r="D91" i="2"/>
  <c r="D120" i="2"/>
  <c r="D50" i="2"/>
  <c r="D64" i="6" l="1"/>
  <c r="D63" i="6"/>
  <c r="D99" i="2" l="1"/>
  <c r="D98" i="2"/>
  <c r="D112" i="2"/>
  <c r="D109" i="2"/>
  <c r="D102" i="2"/>
  <c r="D108" i="2"/>
  <c r="D118" i="2" l="1"/>
  <c r="D119" i="2"/>
  <c r="D122" i="2"/>
  <c r="D78" i="2"/>
  <c r="D82" i="2"/>
  <c r="D79" i="2"/>
  <c r="D69" i="2" l="1"/>
  <c r="D89" i="2" s="1"/>
  <c r="D72" i="2"/>
  <c r="D92" i="2" s="1"/>
  <c r="D68" i="2"/>
  <c r="D88" i="2" s="1"/>
  <c r="D48" i="2" l="1"/>
  <c r="D52" i="2"/>
  <c r="D49" i="2"/>
  <c r="E78" i="6" l="1"/>
  <c r="E77" i="6"/>
  <c r="D78" i="6"/>
  <c r="D77" i="6"/>
  <c r="E71" i="6"/>
  <c r="E70" i="6"/>
  <c r="D71" i="6"/>
  <c r="D70" i="6"/>
  <c r="E57" i="6"/>
  <c r="E56" i="6"/>
  <c r="D57" i="6"/>
  <c r="D56" i="6"/>
  <c r="E50" i="6"/>
  <c r="E49" i="6"/>
  <c r="D50" i="6"/>
  <c r="D49" i="6"/>
  <c r="E36" i="6"/>
  <c r="E35" i="6"/>
  <c r="D36" i="6"/>
  <c r="D35" i="6"/>
  <c r="E29" i="6"/>
  <c r="E28" i="6"/>
  <c r="D29" i="6"/>
  <c r="D43" i="6" s="1"/>
  <c r="D28" i="6"/>
  <c r="D42" i="6" s="1"/>
  <c r="E15" i="6"/>
  <c r="E14" i="6"/>
  <c r="D15" i="6"/>
  <c r="D14" i="6"/>
  <c r="E8" i="6"/>
  <c r="E22" i="6" s="1"/>
  <c r="E7" i="6"/>
  <c r="E21" i="6" s="1"/>
  <c r="D8" i="6"/>
  <c r="D7" i="6"/>
  <c r="C85" i="6"/>
  <c r="C78" i="6"/>
  <c r="C77" i="6"/>
  <c r="C71" i="6"/>
  <c r="C70" i="6"/>
  <c r="C57" i="6"/>
  <c r="C56" i="6"/>
  <c r="C50" i="6"/>
  <c r="C49" i="6"/>
  <c r="C63" i="6" s="1"/>
  <c r="C36" i="6"/>
  <c r="C35" i="6"/>
  <c r="C29" i="6"/>
  <c r="C28" i="6"/>
  <c r="C15" i="6"/>
  <c r="C14" i="6"/>
  <c r="C8" i="6"/>
  <c r="C7" i="6"/>
  <c r="E78" i="5"/>
  <c r="E77" i="5"/>
  <c r="D78" i="5"/>
  <c r="D77" i="5"/>
  <c r="E71" i="5"/>
  <c r="E85" i="5" s="1"/>
  <c r="E70" i="5"/>
  <c r="D71" i="5"/>
  <c r="D70" i="5"/>
  <c r="C78" i="5"/>
  <c r="C71" i="5"/>
  <c r="C77" i="5"/>
  <c r="C70" i="5"/>
  <c r="E57" i="5"/>
  <c r="E56" i="5"/>
  <c r="D57" i="5"/>
  <c r="D56" i="5"/>
  <c r="C57" i="5"/>
  <c r="C56" i="5"/>
  <c r="E50" i="5"/>
  <c r="E64" i="5" s="1"/>
  <c r="E49" i="5"/>
  <c r="E63" i="5" s="1"/>
  <c r="D50" i="5"/>
  <c r="D49" i="5"/>
  <c r="C50" i="5"/>
  <c r="C49" i="5"/>
  <c r="C63" i="5" s="1"/>
  <c r="E36" i="5"/>
  <c r="E35" i="5"/>
  <c r="D36" i="5"/>
  <c r="D35" i="5"/>
  <c r="C36" i="5"/>
  <c r="C35" i="5"/>
  <c r="E29" i="5"/>
  <c r="E43" i="5" s="1"/>
  <c r="E28" i="5"/>
  <c r="E42" i="5" s="1"/>
  <c r="D29" i="5"/>
  <c r="D28" i="5"/>
  <c r="C29" i="5"/>
  <c r="C28" i="5"/>
  <c r="C42" i="5" s="1"/>
  <c r="E15" i="5"/>
  <c r="E14" i="5"/>
  <c r="D15" i="5"/>
  <c r="D14" i="5"/>
  <c r="C15" i="5"/>
  <c r="C14" i="5"/>
  <c r="E8" i="5"/>
  <c r="E22" i="5" s="1"/>
  <c r="E7" i="5"/>
  <c r="D8" i="5"/>
  <c r="D7" i="5"/>
  <c r="C8" i="5"/>
  <c r="C22" i="5" s="1"/>
  <c r="C7" i="5"/>
  <c r="C21" i="5" s="1"/>
  <c r="E78" i="3"/>
  <c r="E77" i="3"/>
  <c r="D78" i="3"/>
  <c r="D77" i="3"/>
  <c r="C78" i="3"/>
  <c r="C77" i="3"/>
  <c r="E71" i="3"/>
  <c r="E85" i="3" s="1"/>
  <c r="E70" i="3"/>
  <c r="E84" i="3" s="1"/>
  <c r="D71" i="3"/>
  <c r="D70" i="3"/>
  <c r="C71" i="3"/>
  <c r="C70" i="3"/>
  <c r="C84" i="3" s="1"/>
  <c r="E57" i="3"/>
  <c r="E56" i="3"/>
  <c r="D57" i="3"/>
  <c r="D56" i="3"/>
  <c r="C57" i="3"/>
  <c r="C56" i="3"/>
  <c r="E50" i="3"/>
  <c r="E64" i="3" s="1"/>
  <c r="E49" i="3"/>
  <c r="D50" i="3"/>
  <c r="D49" i="3"/>
  <c r="C50" i="3"/>
  <c r="C64" i="3" s="1"/>
  <c r="C49" i="3"/>
  <c r="C63" i="3" s="1"/>
  <c r="E36" i="3"/>
  <c r="E35" i="3"/>
  <c r="D36" i="3"/>
  <c r="D35" i="3"/>
  <c r="C36" i="3"/>
  <c r="C35" i="3"/>
  <c r="E29" i="3"/>
  <c r="E28" i="3"/>
  <c r="E42" i="3" s="1"/>
  <c r="D29" i="3"/>
  <c r="D28" i="3"/>
  <c r="C29" i="3"/>
  <c r="C43" i="3" s="1"/>
  <c r="C28" i="3"/>
  <c r="C42" i="3" s="1"/>
  <c r="E15" i="3"/>
  <c r="E14" i="3"/>
  <c r="D15" i="3"/>
  <c r="D14" i="3"/>
  <c r="C15" i="3"/>
  <c r="C14" i="3"/>
  <c r="E8" i="3"/>
  <c r="E7" i="3"/>
  <c r="D8" i="3"/>
  <c r="D7" i="3"/>
  <c r="C8" i="3"/>
  <c r="C22" i="3" s="1"/>
  <c r="C7" i="3"/>
  <c r="C21" i="3" s="1"/>
  <c r="E78" i="4"/>
  <c r="E77" i="4"/>
  <c r="D78" i="4"/>
  <c r="D77" i="4"/>
  <c r="C78" i="4"/>
  <c r="C77" i="4"/>
  <c r="E71" i="4"/>
  <c r="E70" i="4"/>
  <c r="E84" i="4" s="1"/>
  <c r="D71" i="4"/>
  <c r="D70" i="4"/>
  <c r="C71" i="4"/>
  <c r="C70" i="4"/>
  <c r="C84" i="4" s="1"/>
  <c r="D57" i="4"/>
  <c r="D56" i="4"/>
  <c r="C57" i="4"/>
  <c r="C56" i="4"/>
  <c r="E50" i="4"/>
  <c r="E49" i="4"/>
  <c r="D50" i="4"/>
  <c r="D49" i="4"/>
  <c r="C50" i="4"/>
  <c r="C64" i="4" s="1"/>
  <c r="C49" i="4"/>
  <c r="C63" i="4" s="1"/>
  <c r="E36" i="4"/>
  <c r="E35" i="4"/>
  <c r="D36" i="4"/>
  <c r="D35" i="4"/>
  <c r="C36" i="4"/>
  <c r="C35" i="4"/>
  <c r="E29" i="4"/>
  <c r="E43" i="4" s="1"/>
  <c r="E28" i="4"/>
  <c r="E42" i="4" s="1"/>
  <c r="D29" i="4"/>
  <c r="D28" i="4"/>
  <c r="C29" i="4"/>
  <c r="C28" i="4"/>
  <c r="C42" i="4" s="1"/>
  <c r="E15" i="4"/>
  <c r="E14" i="4"/>
  <c r="D15" i="4"/>
  <c r="D14" i="4"/>
  <c r="C15" i="4"/>
  <c r="C14" i="4"/>
  <c r="E8" i="4"/>
  <c r="E7" i="4"/>
  <c r="E21" i="4" s="1"/>
  <c r="D8" i="4"/>
  <c r="D7" i="4"/>
  <c r="C8" i="4"/>
  <c r="C22" i="4" s="1"/>
  <c r="C7" i="4"/>
  <c r="C21" i="4" s="1"/>
  <c r="C85" i="5" l="1"/>
  <c r="E43" i="3"/>
  <c r="E84" i="6"/>
  <c r="C64" i="6"/>
  <c r="E85" i="4"/>
  <c r="E22" i="4"/>
  <c r="C85" i="3"/>
  <c r="E22" i="3"/>
  <c r="C43" i="4"/>
  <c r="C43" i="5"/>
  <c r="C85" i="4"/>
  <c r="E63" i="3"/>
  <c r="E21" i="5"/>
  <c r="C42" i="6"/>
  <c r="C64" i="5"/>
  <c r="E21" i="3"/>
  <c r="C22" i="6"/>
  <c r="E42" i="6"/>
  <c r="E43" i="6"/>
  <c r="D85" i="5"/>
  <c r="C43" i="6"/>
  <c r="D21" i="6"/>
  <c r="D84" i="6"/>
  <c r="C84" i="5"/>
  <c r="E84" i="5"/>
  <c r="C21" i="6"/>
  <c r="C84" i="6"/>
  <c r="D22" i="6"/>
  <c r="E63" i="4"/>
  <c r="E64" i="4"/>
  <c r="D21" i="4"/>
  <c r="D42" i="5"/>
  <c r="D63" i="4"/>
  <c r="D22" i="4"/>
  <c r="D43" i="4"/>
  <c r="D64" i="4"/>
  <c r="D85" i="4"/>
  <c r="D22" i="3"/>
  <c r="D43" i="3"/>
  <c r="D64" i="3"/>
  <c r="D85" i="3"/>
  <c r="D22" i="5"/>
  <c r="D43" i="5"/>
  <c r="D64" i="5"/>
  <c r="D84" i="4"/>
  <c r="D84" i="3"/>
  <c r="D84" i="5"/>
  <c r="D42" i="4"/>
  <c r="D42" i="3"/>
  <c r="D63" i="5"/>
  <c r="D21" i="3"/>
  <c r="D63" i="3"/>
  <c r="D21" i="5"/>
  <c r="D93" i="2"/>
  <c r="E42" i="2"/>
  <c r="E62" i="2" s="1"/>
  <c r="E41" i="2"/>
  <c r="E61" i="2" s="1"/>
  <c r="E40" i="2"/>
  <c r="E60" i="2" s="1"/>
  <c r="E39" i="2"/>
  <c r="E59" i="2" s="1"/>
  <c r="E38" i="2"/>
  <c r="E58" i="2" s="1"/>
  <c r="D42" i="2"/>
  <c r="D41" i="2"/>
  <c r="D40" i="2"/>
  <c r="D39" i="2"/>
  <c r="D38" i="2"/>
  <c r="C42" i="2"/>
  <c r="C62" i="2" s="1"/>
  <c r="C41" i="2"/>
  <c r="C61" i="2" s="1"/>
  <c r="C40" i="2"/>
  <c r="C60" i="2" s="1"/>
  <c r="C39" i="2"/>
  <c r="C59" i="2" s="1"/>
  <c r="E22" i="2"/>
  <c r="E21" i="2"/>
  <c r="E20" i="2"/>
  <c r="E19" i="2"/>
  <c r="E18" i="2"/>
  <c r="D22" i="2"/>
  <c r="D21" i="2"/>
  <c r="D20" i="2"/>
  <c r="D19" i="2"/>
  <c r="D18" i="2"/>
  <c r="C22" i="2"/>
  <c r="C21" i="2"/>
  <c r="C20" i="2"/>
  <c r="C19" i="2"/>
  <c r="E112" i="1"/>
  <c r="D112" i="1"/>
  <c r="C112" i="1"/>
  <c r="E111" i="1"/>
  <c r="D111" i="1"/>
  <c r="C111" i="1"/>
  <c r="E110" i="1"/>
  <c r="D110" i="1"/>
  <c r="C110" i="1"/>
  <c r="E109" i="1"/>
  <c r="D109" i="1"/>
  <c r="C109" i="1"/>
  <c r="E108" i="1"/>
  <c r="D108" i="1"/>
  <c r="C108" i="1"/>
  <c r="E102" i="1"/>
  <c r="D102" i="1"/>
  <c r="C102" i="1"/>
  <c r="E101" i="1"/>
  <c r="D101" i="1"/>
  <c r="C101" i="1"/>
  <c r="E99" i="1"/>
  <c r="D99" i="1"/>
  <c r="C99" i="1"/>
  <c r="E98" i="1"/>
  <c r="D98" i="1"/>
  <c r="C98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22" i="1"/>
  <c r="D22" i="1"/>
  <c r="C22" i="1"/>
  <c r="E21" i="1"/>
  <c r="D21" i="1"/>
  <c r="C21" i="1"/>
  <c r="E20" i="1"/>
  <c r="D20" i="1"/>
  <c r="C20" i="1"/>
  <c r="E19" i="1"/>
  <c r="C19" i="1"/>
  <c r="E18" i="1"/>
  <c r="D18" i="1"/>
  <c r="C18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C38" i="2"/>
  <c r="C58" i="2" s="1"/>
  <c r="C18" i="2"/>
  <c r="E12" i="2"/>
  <c r="D12" i="2"/>
  <c r="D32" i="2" s="1"/>
  <c r="C12" i="2"/>
  <c r="E11" i="2"/>
  <c r="D11" i="2"/>
  <c r="C11" i="2"/>
  <c r="E10" i="2"/>
  <c r="D10" i="2"/>
  <c r="C10" i="2"/>
  <c r="E9" i="2"/>
  <c r="D9" i="2"/>
  <c r="C9" i="2"/>
  <c r="E8" i="2"/>
  <c r="E28" i="2" s="1"/>
  <c r="D8" i="2"/>
  <c r="C8" i="2"/>
  <c r="C30" i="2" l="1"/>
  <c r="C29" i="2"/>
  <c r="D29" i="2"/>
  <c r="E31" i="2"/>
  <c r="C89" i="1"/>
  <c r="C119" i="1"/>
  <c r="C32" i="2"/>
  <c r="C31" i="2"/>
  <c r="C28" i="1"/>
  <c r="C30" i="1"/>
  <c r="C32" i="1"/>
  <c r="C58" i="1"/>
  <c r="C60" i="1"/>
  <c r="C62" i="1"/>
  <c r="C88" i="1"/>
  <c r="C90" i="1"/>
  <c r="C92" i="1"/>
  <c r="C118" i="1"/>
  <c r="C121" i="1"/>
  <c r="D28" i="2"/>
  <c r="E30" i="2"/>
  <c r="E29" i="2"/>
  <c r="C120" i="1"/>
  <c r="C122" i="1"/>
  <c r="D28" i="1"/>
  <c r="D30" i="1"/>
  <c r="D32" i="1"/>
  <c r="D58" i="1"/>
  <c r="D60" i="1"/>
  <c r="D62" i="1"/>
  <c r="D88" i="1"/>
  <c r="D90" i="1"/>
  <c r="D92" i="1"/>
  <c r="D118" i="1"/>
  <c r="D120" i="1"/>
  <c r="D122" i="1"/>
  <c r="C28" i="2"/>
  <c r="E28" i="1"/>
  <c r="E30" i="1"/>
  <c r="E32" i="1"/>
  <c r="E58" i="1"/>
  <c r="E60" i="1"/>
  <c r="E62" i="1"/>
  <c r="E88" i="1"/>
  <c r="E90" i="1"/>
  <c r="E92" i="1"/>
  <c r="E118" i="1"/>
  <c r="E120" i="1"/>
  <c r="E122" i="1"/>
  <c r="C59" i="1"/>
  <c r="E29" i="1"/>
  <c r="E59" i="1"/>
  <c r="E89" i="1"/>
  <c r="C29" i="1"/>
  <c r="C31" i="1"/>
  <c r="C61" i="1"/>
  <c r="C91" i="1"/>
  <c r="E31" i="1"/>
  <c r="E61" i="1"/>
  <c r="E91" i="1"/>
  <c r="E119" i="1"/>
  <c r="E121" i="1"/>
  <c r="D61" i="1"/>
  <c r="D89" i="1"/>
  <c r="D91" i="1"/>
  <c r="D119" i="1"/>
  <c r="D121" i="1"/>
  <c r="E32" i="2"/>
  <c r="D31" i="2"/>
  <c r="D30" i="2"/>
  <c r="F30" i="2" s="1"/>
  <c r="D60" i="2"/>
  <c r="F60" i="2" s="1"/>
  <c r="D61" i="2"/>
  <c r="F61" i="2" s="1"/>
  <c r="D29" i="1"/>
  <c r="D62" i="2"/>
  <c r="D59" i="1"/>
  <c r="D31" i="1"/>
  <c r="D58" i="2"/>
  <c r="F58" i="2" s="1"/>
  <c r="D59" i="2"/>
  <c r="F59" i="2" s="1"/>
  <c r="E86" i="6"/>
  <c r="D86" i="6"/>
  <c r="C86" i="6"/>
  <c r="F85" i="6"/>
  <c r="F84" i="6"/>
  <c r="E79" i="6"/>
  <c r="D79" i="6"/>
  <c r="C79" i="6"/>
  <c r="F78" i="6"/>
  <c r="F77" i="6"/>
  <c r="E72" i="6"/>
  <c r="D72" i="6"/>
  <c r="C72" i="6"/>
  <c r="F71" i="6"/>
  <c r="F70" i="6"/>
  <c r="E65" i="6"/>
  <c r="D65" i="6"/>
  <c r="C65" i="6"/>
  <c r="F64" i="6"/>
  <c r="F63" i="6"/>
  <c r="E58" i="6"/>
  <c r="D58" i="6"/>
  <c r="C58" i="6"/>
  <c r="F57" i="6"/>
  <c r="F56" i="6"/>
  <c r="E51" i="6"/>
  <c r="D51" i="6"/>
  <c r="C51" i="6"/>
  <c r="F50" i="6"/>
  <c r="F49" i="6"/>
  <c r="E44" i="6"/>
  <c r="D44" i="6"/>
  <c r="C44" i="6"/>
  <c r="F43" i="6"/>
  <c r="F42" i="6"/>
  <c r="E37" i="6"/>
  <c r="D37" i="6"/>
  <c r="C37" i="6"/>
  <c r="F36" i="6"/>
  <c r="F35" i="6"/>
  <c r="E30" i="6"/>
  <c r="D30" i="6"/>
  <c r="C30" i="6"/>
  <c r="F29" i="6"/>
  <c r="F28" i="6"/>
  <c r="E23" i="6"/>
  <c r="D23" i="6"/>
  <c r="C23" i="6"/>
  <c r="F22" i="6"/>
  <c r="F21" i="6"/>
  <c r="E16" i="6"/>
  <c r="D16" i="6"/>
  <c r="C16" i="6"/>
  <c r="F15" i="6"/>
  <c r="F14" i="6"/>
  <c r="E9" i="6"/>
  <c r="D9" i="6"/>
  <c r="C9" i="6"/>
  <c r="F8" i="6"/>
  <c r="F7" i="6"/>
  <c r="E86" i="5"/>
  <c r="D86" i="5"/>
  <c r="C86" i="5"/>
  <c r="F85" i="5"/>
  <c r="F84" i="5"/>
  <c r="E79" i="5"/>
  <c r="D79" i="5"/>
  <c r="C79" i="5"/>
  <c r="F78" i="5"/>
  <c r="F77" i="5"/>
  <c r="E72" i="5"/>
  <c r="D72" i="5"/>
  <c r="C72" i="5"/>
  <c r="F71" i="5"/>
  <c r="F70" i="5"/>
  <c r="E65" i="5"/>
  <c r="D65" i="5"/>
  <c r="C65" i="5"/>
  <c r="F64" i="5"/>
  <c r="F63" i="5"/>
  <c r="E58" i="5"/>
  <c r="D58" i="5"/>
  <c r="C58" i="5"/>
  <c r="F57" i="5"/>
  <c r="F56" i="5"/>
  <c r="E51" i="5"/>
  <c r="D51" i="5"/>
  <c r="C51" i="5"/>
  <c r="F50" i="5"/>
  <c r="F49" i="5"/>
  <c r="E44" i="5"/>
  <c r="D44" i="5"/>
  <c r="C44" i="5"/>
  <c r="F43" i="5"/>
  <c r="F42" i="5"/>
  <c r="E37" i="5"/>
  <c r="D37" i="5"/>
  <c r="C37" i="5"/>
  <c r="F36" i="5"/>
  <c r="F35" i="5"/>
  <c r="E30" i="5"/>
  <c r="D30" i="5"/>
  <c r="C30" i="5"/>
  <c r="F29" i="5"/>
  <c r="F28" i="5"/>
  <c r="E23" i="5"/>
  <c r="D23" i="5"/>
  <c r="C23" i="5"/>
  <c r="F22" i="5"/>
  <c r="F21" i="5"/>
  <c r="E16" i="5"/>
  <c r="D16" i="5"/>
  <c r="C16" i="5"/>
  <c r="F15" i="5"/>
  <c r="F14" i="5"/>
  <c r="E9" i="5"/>
  <c r="D9" i="5"/>
  <c r="C9" i="5"/>
  <c r="F8" i="5"/>
  <c r="F7" i="5"/>
  <c r="E86" i="3"/>
  <c r="D86" i="3"/>
  <c r="C86" i="3"/>
  <c r="F85" i="3"/>
  <c r="F84" i="3"/>
  <c r="E79" i="3"/>
  <c r="D79" i="3"/>
  <c r="C79" i="3"/>
  <c r="F78" i="3"/>
  <c r="F77" i="3"/>
  <c r="E72" i="3"/>
  <c r="D72" i="3"/>
  <c r="C72" i="3"/>
  <c r="F71" i="3"/>
  <c r="F70" i="3"/>
  <c r="E65" i="3"/>
  <c r="D65" i="3"/>
  <c r="C65" i="3"/>
  <c r="F64" i="3"/>
  <c r="F63" i="3"/>
  <c r="E58" i="3"/>
  <c r="D58" i="3"/>
  <c r="C58" i="3"/>
  <c r="F57" i="3"/>
  <c r="F56" i="3"/>
  <c r="E51" i="3"/>
  <c r="D51" i="3"/>
  <c r="C51" i="3"/>
  <c r="F50" i="3"/>
  <c r="F49" i="3"/>
  <c r="E44" i="3"/>
  <c r="D44" i="3"/>
  <c r="C44" i="3"/>
  <c r="F43" i="3"/>
  <c r="F42" i="3"/>
  <c r="E37" i="3"/>
  <c r="D37" i="3"/>
  <c r="C37" i="3"/>
  <c r="F36" i="3"/>
  <c r="F35" i="3"/>
  <c r="E30" i="3"/>
  <c r="D30" i="3"/>
  <c r="C30" i="3"/>
  <c r="F29" i="3"/>
  <c r="F28" i="3"/>
  <c r="E23" i="3"/>
  <c r="D23" i="3"/>
  <c r="C23" i="3"/>
  <c r="F22" i="3"/>
  <c r="F21" i="3"/>
  <c r="E16" i="3"/>
  <c r="D16" i="3"/>
  <c r="C16" i="3"/>
  <c r="F15" i="3"/>
  <c r="F14" i="3"/>
  <c r="E9" i="3"/>
  <c r="D9" i="3"/>
  <c r="C9" i="3"/>
  <c r="F8" i="3"/>
  <c r="F7" i="3"/>
  <c r="E86" i="4"/>
  <c r="D86" i="4"/>
  <c r="C86" i="4"/>
  <c r="F85" i="4"/>
  <c r="F84" i="4"/>
  <c r="E79" i="4"/>
  <c r="D79" i="4"/>
  <c r="C79" i="4"/>
  <c r="F78" i="4"/>
  <c r="F77" i="4"/>
  <c r="E72" i="4"/>
  <c r="D72" i="4"/>
  <c r="C72" i="4"/>
  <c r="F71" i="4"/>
  <c r="F70" i="4"/>
  <c r="E65" i="4"/>
  <c r="D65" i="4"/>
  <c r="C65" i="4"/>
  <c r="F64" i="4"/>
  <c r="F63" i="4"/>
  <c r="E58" i="4"/>
  <c r="D58" i="4"/>
  <c r="C58" i="4"/>
  <c r="F57" i="4"/>
  <c r="F56" i="4"/>
  <c r="E51" i="4"/>
  <c r="D51" i="4"/>
  <c r="C51" i="4"/>
  <c r="F50" i="4"/>
  <c r="F49" i="4"/>
  <c r="E44" i="4"/>
  <c r="D44" i="4"/>
  <c r="C44" i="4"/>
  <c r="F43" i="4"/>
  <c r="F42" i="4"/>
  <c r="E37" i="4"/>
  <c r="D37" i="4"/>
  <c r="C37" i="4"/>
  <c r="F36" i="4"/>
  <c r="F35" i="4"/>
  <c r="E30" i="4"/>
  <c r="D30" i="4"/>
  <c r="C30" i="4"/>
  <c r="F29" i="4"/>
  <c r="F28" i="4"/>
  <c r="E23" i="4"/>
  <c r="D23" i="4"/>
  <c r="C23" i="4"/>
  <c r="F22" i="4"/>
  <c r="F21" i="4"/>
  <c r="E16" i="4"/>
  <c r="D16" i="4"/>
  <c r="C16" i="4"/>
  <c r="F15" i="4"/>
  <c r="F14" i="4"/>
  <c r="E9" i="4"/>
  <c r="D9" i="4"/>
  <c r="C9" i="4"/>
  <c r="F8" i="4"/>
  <c r="F7" i="4"/>
  <c r="E123" i="2"/>
  <c r="D123" i="2"/>
  <c r="C123" i="2"/>
  <c r="F122" i="2"/>
  <c r="F121" i="2"/>
  <c r="F120" i="2"/>
  <c r="F119" i="2"/>
  <c r="F118" i="2"/>
  <c r="E113" i="2"/>
  <c r="D113" i="2"/>
  <c r="C113" i="2"/>
  <c r="F112" i="2"/>
  <c r="F111" i="2"/>
  <c r="F110" i="2"/>
  <c r="F109" i="2"/>
  <c r="F108" i="2"/>
  <c r="E103" i="2"/>
  <c r="E52" i="8" s="1"/>
  <c r="D103" i="2"/>
  <c r="D52" i="8" s="1"/>
  <c r="C103" i="2"/>
  <c r="C52" i="8" s="1"/>
  <c r="F102" i="2"/>
  <c r="F101" i="2"/>
  <c r="F100" i="2"/>
  <c r="F99" i="2"/>
  <c r="F98" i="2"/>
  <c r="E93" i="2"/>
  <c r="C93" i="2"/>
  <c r="F92" i="2"/>
  <c r="F91" i="2"/>
  <c r="F90" i="2"/>
  <c r="F89" i="2"/>
  <c r="F88" i="2"/>
  <c r="E83" i="2"/>
  <c r="D83" i="2"/>
  <c r="C83" i="2"/>
  <c r="F82" i="2"/>
  <c r="F81" i="2"/>
  <c r="F80" i="2"/>
  <c r="F79" i="2"/>
  <c r="F78" i="2"/>
  <c r="E73" i="2"/>
  <c r="D73" i="2"/>
  <c r="C73" i="2"/>
  <c r="F72" i="2"/>
  <c r="F71" i="2"/>
  <c r="F70" i="2"/>
  <c r="F69" i="2"/>
  <c r="F68" i="2"/>
  <c r="E63" i="2"/>
  <c r="C63" i="2"/>
  <c r="F62" i="2"/>
  <c r="E53" i="2"/>
  <c r="D53" i="2"/>
  <c r="C53" i="2"/>
  <c r="F52" i="2"/>
  <c r="F51" i="2"/>
  <c r="F50" i="2"/>
  <c r="F49" i="2"/>
  <c r="F48" i="2"/>
  <c r="E43" i="2"/>
  <c r="E22" i="8" s="1"/>
  <c r="D43" i="2"/>
  <c r="D22" i="8" s="1"/>
  <c r="C43" i="2"/>
  <c r="C22" i="8" s="1"/>
  <c r="F42" i="2"/>
  <c r="F41" i="2"/>
  <c r="F40" i="2"/>
  <c r="F39" i="2"/>
  <c r="F38" i="2"/>
  <c r="E23" i="2"/>
  <c r="D23" i="2"/>
  <c r="C23" i="2"/>
  <c r="F22" i="2"/>
  <c r="F21" i="2"/>
  <c r="F20" i="2"/>
  <c r="F19" i="2"/>
  <c r="F18" i="2"/>
  <c r="E13" i="2"/>
  <c r="D13" i="2"/>
  <c r="C13" i="2"/>
  <c r="F12" i="2"/>
  <c r="F11" i="2"/>
  <c r="F10" i="2"/>
  <c r="F9" i="2"/>
  <c r="F8" i="2"/>
  <c r="E113" i="1"/>
  <c r="E57" i="7" s="1"/>
  <c r="D113" i="1"/>
  <c r="D57" i="7" s="1"/>
  <c r="C113" i="1"/>
  <c r="C57" i="7" s="1"/>
  <c r="F112" i="1"/>
  <c r="F111" i="1"/>
  <c r="F110" i="1"/>
  <c r="F109" i="1"/>
  <c r="F108" i="1"/>
  <c r="E103" i="1"/>
  <c r="E52" i="7" s="1"/>
  <c r="D103" i="1"/>
  <c r="D52" i="7" s="1"/>
  <c r="C103" i="1"/>
  <c r="C52" i="7" s="1"/>
  <c r="F102" i="1"/>
  <c r="F101" i="1"/>
  <c r="F100" i="1"/>
  <c r="F99" i="1"/>
  <c r="F98" i="1"/>
  <c r="E83" i="1"/>
  <c r="D83" i="1"/>
  <c r="D42" i="7" s="1"/>
  <c r="C83" i="1"/>
  <c r="C42" i="7" s="1"/>
  <c r="F82" i="1"/>
  <c r="F81" i="1"/>
  <c r="F80" i="1"/>
  <c r="F79" i="1"/>
  <c r="F78" i="1"/>
  <c r="E73" i="1"/>
  <c r="D73" i="1"/>
  <c r="C73" i="1"/>
  <c r="F72" i="1"/>
  <c r="F71" i="1"/>
  <c r="F70" i="1"/>
  <c r="F69" i="1"/>
  <c r="F68" i="1"/>
  <c r="E53" i="1"/>
  <c r="D53" i="1"/>
  <c r="C53" i="1"/>
  <c r="F52" i="1"/>
  <c r="F51" i="1"/>
  <c r="F50" i="1"/>
  <c r="F49" i="1"/>
  <c r="F48" i="1"/>
  <c r="E43" i="1"/>
  <c r="D43" i="1"/>
  <c r="C43" i="1"/>
  <c r="F42" i="1"/>
  <c r="F41" i="1"/>
  <c r="F40" i="1"/>
  <c r="F39" i="1"/>
  <c r="F38" i="1"/>
  <c r="E23" i="1"/>
  <c r="D23" i="1"/>
  <c r="C23" i="1"/>
  <c r="F22" i="1"/>
  <c r="F21" i="1"/>
  <c r="F20" i="1"/>
  <c r="F19" i="1"/>
  <c r="F18" i="1"/>
  <c r="E13" i="1"/>
  <c r="D13" i="1"/>
  <c r="C13" i="1"/>
  <c r="F12" i="1"/>
  <c r="F11" i="1"/>
  <c r="F10" i="1"/>
  <c r="F9" i="1"/>
  <c r="F8" i="1"/>
  <c r="E27" i="7" l="1"/>
  <c r="F29" i="2"/>
  <c r="E57" i="8"/>
  <c r="E27" i="8"/>
  <c r="F32" i="2"/>
  <c r="F120" i="1"/>
  <c r="D42" i="8"/>
  <c r="E7" i="7"/>
  <c r="C37" i="7"/>
  <c r="D12" i="7"/>
  <c r="C37" i="8"/>
  <c r="C63" i="1"/>
  <c r="D12" i="8"/>
  <c r="C7" i="8"/>
  <c r="C93" i="1"/>
  <c r="F30" i="1"/>
  <c r="F90" i="1"/>
  <c r="C33" i="2"/>
  <c r="F31" i="2"/>
  <c r="C12" i="8"/>
  <c r="D37" i="7"/>
  <c r="E12" i="7"/>
  <c r="E37" i="7"/>
  <c r="C27" i="7"/>
  <c r="D7" i="7"/>
  <c r="D27" i="7"/>
  <c r="E42" i="7"/>
  <c r="E42" i="8"/>
  <c r="E12" i="8"/>
  <c r="D7" i="8"/>
  <c r="C27" i="8"/>
  <c r="D37" i="8"/>
  <c r="C57" i="8"/>
  <c r="E7" i="8"/>
  <c r="D27" i="8"/>
  <c r="C42" i="8"/>
  <c r="D57" i="8"/>
  <c r="C7" i="7"/>
  <c r="F88" i="1"/>
  <c r="F60" i="1"/>
  <c r="C12" i="7"/>
  <c r="F28" i="1"/>
  <c r="F91" i="1"/>
  <c r="F32" i="1"/>
  <c r="E57" i="9"/>
  <c r="C123" i="1"/>
  <c r="E37" i="8"/>
  <c r="F118" i="1"/>
  <c r="E93" i="1"/>
  <c r="F119" i="1"/>
  <c r="F58" i="1"/>
  <c r="F28" i="2"/>
  <c r="D33" i="2"/>
  <c r="E33" i="2"/>
  <c r="C33" i="1"/>
  <c r="F62" i="1"/>
  <c r="F59" i="1"/>
  <c r="F61" i="1"/>
  <c r="F92" i="1"/>
  <c r="E123" i="1"/>
  <c r="D63" i="1"/>
  <c r="F29" i="1"/>
  <c r="D123" i="1"/>
  <c r="E63" i="1"/>
  <c r="F122" i="1"/>
  <c r="F31" i="1"/>
  <c r="F89" i="1"/>
  <c r="E33" i="1"/>
  <c r="E62" i="8"/>
  <c r="E32" i="8"/>
  <c r="E17" i="8"/>
  <c r="D93" i="1"/>
  <c r="F121" i="1"/>
  <c r="D33" i="1"/>
  <c r="F123" i="2"/>
  <c r="D63" i="2"/>
  <c r="F63" i="2" s="1"/>
  <c r="D22" i="7"/>
  <c r="E22" i="7"/>
  <c r="F22" i="8"/>
  <c r="F52" i="8"/>
  <c r="F23" i="2"/>
  <c r="F37" i="6"/>
  <c r="F113" i="1"/>
  <c r="E27" i="9"/>
  <c r="F51" i="6"/>
  <c r="F72" i="6"/>
  <c r="F86" i="6"/>
  <c r="F79" i="6"/>
  <c r="F65" i="6"/>
  <c r="F58" i="6"/>
  <c r="F44" i="6"/>
  <c r="F30" i="6"/>
  <c r="F23" i="6"/>
  <c r="F16" i="6"/>
  <c r="F9" i="6"/>
  <c r="F86" i="5"/>
  <c r="F79" i="5"/>
  <c r="F72" i="5"/>
  <c r="F65" i="5"/>
  <c r="F58" i="5"/>
  <c r="F51" i="5"/>
  <c r="F44" i="5"/>
  <c r="F37" i="5"/>
  <c r="F30" i="5"/>
  <c r="F23" i="5"/>
  <c r="F16" i="5"/>
  <c r="F9" i="5"/>
  <c r="F86" i="3"/>
  <c r="F79" i="3"/>
  <c r="F72" i="3"/>
  <c r="F65" i="3"/>
  <c r="F58" i="3"/>
  <c r="F51" i="3"/>
  <c r="F44" i="3"/>
  <c r="F37" i="3"/>
  <c r="F30" i="3"/>
  <c r="F23" i="3"/>
  <c r="F16" i="3"/>
  <c r="F9" i="3"/>
  <c r="F86" i="4"/>
  <c r="F79" i="4"/>
  <c r="F72" i="4"/>
  <c r="F65" i="4"/>
  <c r="F58" i="4"/>
  <c r="F51" i="4"/>
  <c r="F44" i="4"/>
  <c r="D42" i="9"/>
  <c r="F37" i="4"/>
  <c r="F30" i="4"/>
  <c r="F23" i="4"/>
  <c r="F16" i="4"/>
  <c r="F9" i="4"/>
  <c r="F113" i="2"/>
  <c r="F103" i="2"/>
  <c r="F93" i="2"/>
  <c r="F83" i="2"/>
  <c r="F73" i="2"/>
  <c r="F53" i="2"/>
  <c r="F43" i="2"/>
  <c r="F73" i="1"/>
  <c r="F23" i="1"/>
  <c r="F13" i="1"/>
  <c r="F103" i="1"/>
  <c r="F83" i="1"/>
  <c r="F53" i="1"/>
  <c r="F43" i="1"/>
  <c r="C22" i="7"/>
  <c r="F13" i="2"/>
  <c r="E47" i="8" l="1"/>
  <c r="D62" i="8"/>
  <c r="D32" i="8"/>
  <c r="C17" i="8"/>
  <c r="E12" i="9"/>
  <c r="E42" i="9"/>
  <c r="D12" i="9"/>
  <c r="D47" i="8"/>
  <c r="C47" i="8"/>
  <c r="F123" i="1"/>
  <c r="F7" i="8"/>
  <c r="F42" i="8"/>
  <c r="C42" i="9"/>
  <c r="C27" i="9"/>
  <c r="D17" i="8"/>
  <c r="F27" i="8"/>
  <c r="C32" i="8"/>
  <c r="D57" i="9"/>
  <c r="D27" i="9"/>
  <c r="C57" i="9"/>
  <c r="F57" i="8"/>
  <c r="C62" i="8"/>
  <c r="F37" i="8"/>
  <c r="C17" i="7"/>
  <c r="F33" i="1"/>
  <c r="F7" i="7"/>
  <c r="F63" i="1"/>
  <c r="F33" i="2"/>
  <c r="F93" i="1"/>
  <c r="E17" i="9"/>
  <c r="D47" i="7"/>
  <c r="C47" i="7"/>
  <c r="E47" i="7"/>
  <c r="E32" i="7"/>
  <c r="D22" i="9"/>
  <c r="D32" i="7"/>
  <c r="C32" i="7"/>
  <c r="E17" i="7"/>
  <c r="D17" i="7"/>
  <c r="E22" i="9"/>
  <c r="C12" i="9"/>
  <c r="E37" i="9"/>
  <c r="C37" i="9"/>
  <c r="F37" i="7"/>
  <c r="D37" i="9"/>
  <c r="F12" i="8"/>
  <c r="F42" i="7"/>
  <c r="F12" i="7"/>
  <c r="F27" i="7"/>
  <c r="F57" i="7"/>
  <c r="F22" i="7"/>
  <c r="C22" i="9"/>
  <c r="F62" i="8" l="1"/>
  <c r="F32" i="8"/>
  <c r="F17" i="8"/>
  <c r="E47" i="9"/>
  <c r="E32" i="9"/>
  <c r="D47" i="9"/>
  <c r="C17" i="9"/>
  <c r="F47" i="8"/>
  <c r="F42" i="9"/>
  <c r="F57" i="9"/>
  <c r="C32" i="9"/>
  <c r="C47" i="9"/>
  <c r="D17" i="9"/>
  <c r="F27" i="9"/>
  <c r="D32" i="9"/>
  <c r="F32" i="7"/>
  <c r="F47" i="7"/>
  <c r="F17" i="7"/>
  <c r="F12" i="9"/>
  <c r="F22" i="9"/>
  <c r="F37" i="9"/>
  <c r="F47" i="9" l="1"/>
  <c r="F17" i="9"/>
  <c r="F32" i="9"/>
  <c r="D52" i="9"/>
  <c r="D62" i="7"/>
  <c r="E52" i="9"/>
  <c r="E62" i="7"/>
  <c r="C52" i="9"/>
  <c r="F52" i="7"/>
  <c r="C62" i="7"/>
  <c r="E62" i="9" l="1"/>
  <c r="D62" i="9"/>
  <c r="C62" i="9"/>
  <c r="F52" i="9"/>
  <c r="F62" i="7"/>
  <c r="F62" i="9" l="1"/>
</calcChain>
</file>

<file path=xl/sharedStrings.xml><?xml version="1.0" encoding="utf-8"?>
<sst xmlns="http://schemas.openxmlformats.org/spreadsheetml/2006/main" count="1058" uniqueCount="98">
  <si>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</si>
  <si>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</si>
  <si>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</si>
  <si>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</si>
  <si>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</si>
  <si>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</si>
  <si>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</si>
  <si>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</si>
  <si>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</si>
  <si>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</si>
  <si>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</si>
  <si>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Nota: eventuali incongruenze nei totali sono da attribuirsi alla procedura di arrotondamento.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</si>
  <si>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</si>
  <si>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</si>
  <si>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</si>
  <si>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</si>
  <si>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c) Impegni per spese correnti - Totale spese correnti </t>
  </si>
  <si>
    <t xml:space="preserve">f) Pagamenti in conto competenza per spese correnti -Totale spese correnti 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</si>
  <si>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</si>
  <si>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</si>
  <si>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 xml:space="preserve">i) Pagamenti in conto residui per spese correnti - Totale spese correnti  </t>
  </si>
  <si>
    <t xml:space="preserve">n) Totale pagamenti in conto competenza + in conto residui per spese correnti Totale spese correnti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</si>
  <si>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</si>
  <si>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</si>
  <si>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</si>
  <si>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</si>
  <si>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i) Pagamenti in conto residui per spese in conto capitale - Totale spese in conto capitale</t>
  </si>
  <si>
    <t>l) Totale pagamenti (in conto competenza + in conto residui) per spese in conto capitale - Spese in conto capitale dirette (tutti i macroaggregati diversi da 04)</t>
  </si>
  <si>
    <t>n) Totale pagamenti (in conto competenza + in conto residui) per spese in conto capitale  - Totale spese in conto capitale</t>
  </si>
  <si>
    <t xml:space="preserve">Missione 12 - Diritti sociali, politiche sociali e famiglia - </t>
  </si>
  <si>
    <t>Programma 02: Interventi per la disabilità</t>
  </si>
  <si>
    <t>Programma 03: Interventi per gli anziani</t>
  </si>
  <si>
    <t>h) Pagamenti in conto residui per spese in conto capitale - Contributi e trasferimenti in conto capitale (Macro-aggregato 04 - Trasferimenti correnti)</t>
  </si>
  <si>
    <t>Altri interventi in materia di trasporti e diritto alla mobilità</t>
  </si>
  <si>
    <t>Programma __: Altri Interventi ________</t>
  </si>
  <si>
    <t xml:space="preserve">Missione 10 - Trasporti e diritto alla mobilità </t>
  </si>
  <si>
    <t xml:space="preserve">Titolo I - Spese correnti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</si>
  <si>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in Conto Capitale  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</si>
  <si>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</si>
  <si>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</si>
  <si>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c) Impegni per spese correnti  - Totale spese correnti</t>
  </si>
  <si>
    <t>e) Pagamenti in conto competenza per spese correnti  - Contributi e trasferimenti correnti (Macro-aggregato 04 - Trasferimenti correnti)</t>
  </si>
  <si>
    <t>f) Pagamenti in conto competenza per spese correnti  - Totale spese correnti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</si>
  <si>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</si>
  <si>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</si>
  <si>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i) Pagamenti in conto residui per spese correnti  - Totale spese correnti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</si>
  <si>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</si>
  <si>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</si>
  <si>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>n) Totale pagamenti in conto competenza + in conto residui per spese correnti  - Totale spese correnti</t>
  </si>
  <si>
    <t>a) Impegni per spese correnti - Spese correnti dirette (tutti i macroaggregati diversi da 04)</t>
  </si>
  <si>
    <t>a) Impegni per spese in conto capitale  - Spese in conto capitale dirette (tutti i macroaggregati diversi da 04)</t>
  </si>
  <si>
    <t>c) Impegni per spese in conto capitale  - Totale spese in conto capitale</t>
  </si>
  <si>
    <t>d) Pagamenti in conto competenza per spese in conto capitale  - Spese in conto capitale dirette (tutti i macroaggregati diversi da 04)</t>
  </si>
  <si>
    <t>f) Pagamenti in conto competenza per spese in conto capitale  - Totale spese in conto capitale</t>
  </si>
  <si>
    <t>i) Pagamenti in conto residui per spese in conto capitale  - Totale spese in conto capitale</t>
  </si>
  <si>
    <t>l) Totale pagamenti in conto competenza + in conto residui per spese in conto capitale  - Spese in conto capitale dirette (tutti i macroaggregati diversi da 04)</t>
  </si>
  <si>
    <t>n) Totale pagamenti in conto competenza + in conto residui per spese in conto capitale  - Totale spese in conto capitale</t>
  </si>
  <si>
    <t>Titolo I - Spese correnti Codice Missione 12 - Diritti sociali, politiche sociali e famiglia</t>
  </si>
  <si>
    <t>Titolo II - Spese in Conto Capitale Codice Missione 12 - Diritti sociali, politiche sociali e famiglia</t>
  </si>
  <si>
    <t>Fonte: Ministero delle Infrastrutture e dei Trasporti, Province.</t>
  </si>
  <si>
    <t xml:space="preserve">n) Totale pagamenti in conto competenza + in conto residui per spese correnti - Totale spese correnti </t>
  </si>
  <si>
    <t>l)Totale pagamenti in conto competenza + in conto residui per spese correnti - Spese correnti dirette (tutti i macroaffregati diverswi da 04)</t>
  </si>
  <si>
    <t>a) Impegni per spese in conto capitale - Spese in conto capitale dirette (tutti i macroaggregati diversi da 04)</t>
  </si>
  <si>
    <t>c) Impegni per spese in conto capitale - Totale spese in conto capitale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</si>
  <si>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</si>
  <si>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</si>
  <si>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</si>
  <si>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</si>
  <si>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Tab. I.3.1A - Spese e contributi correnti delle Provincie nel settore dei trasporti distinti per Ripartizione Geografica e Programmi - Anno 2015</t>
  </si>
  <si>
    <t>Tab. I.3.2A - Spese e contributi in conto capitale delle Provincie nel settore dei trasporti distinti per Ripartizione Geografica - Anno 2015</t>
  </si>
  <si>
    <t>Tab. I.3.5A - Spese e contributi correnti delle Provincie nel settore dei trasporti distinti per Ripartizione Geografica e Programma - Anno 2015</t>
  </si>
  <si>
    <t>Tab. I.3.4.6.A - Spese e contributi in conto capitale delle Provincie nel settore dei trasporti distinti per Ripartizione Geografica e Programma - Anno 2015</t>
  </si>
  <si>
    <t>Tab. I.3.7A - Spese e contributi correnti delle Provincie nel settore dei trasporti distinti per Ripartizione Geografica e Programmi - Anno 2015</t>
  </si>
  <si>
    <t>Tab. I.3.8A - Spese e contributi in conto capitale delle Provincie nel settore dei trasporti distinti per Ripartizione Geografica - Anno 2015</t>
  </si>
  <si>
    <t>h) Pagamenti in conto residui per spese in conto capitale - Contributi e trasferimenti in conto capitale (Macro-aggregato 04 - Trasferimenti in conto capitale)</t>
  </si>
  <si>
    <t>b) Impegni per spese in conto capitale  - Contributi e trasferimenti in conto capitale (Macro-aggregato 04 - Trasferimenti in conto capitale)</t>
  </si>
  <si>
    <t>e) Pagamenti in conto competenza per spese in conto capitale  - Contributi e trasferimenti in conto capitale (Macro-aggregato 04 - Trasferimenti in conto capitale)</t>
  </si>
  <si>
    <t>h) Pagamenti in conto residui per spese in conto capitale  - Contributi e trasferimenti in conto capitale (Macro-aggregato 04 - Trasferimenti in conto capitale)</t>
  </si>
  <si>
    <t>m) Totale pagamenti in conto competenza + in conto residui per spese in conto capitale  - Contributi e trasferimenti in conto capitale (Macro-aggregato 04 - Trasferimenti in conto capitale)</t>
  </si>
  <si>
    <t>Tab. I.3.3A - Spese e contributi correnti delle Provincie nel settore dei trasporti distinti per Ripartizione Geografica e Programma - Anno 2015</t>
  </si>
  <si>
    <t>Tab. I.3.4A - Spese e contributi in conto capitale delle Provincie nel settore dei trasporti distinti per Ripartizione Geografica e Programma- Anno 2015</t>
  </si>
  <si>
    <t>Titolo I - Spese correnti Codice Missione Altri interventi in materia di trasporti e diritto alla mobilità</t>
  </si>
  <si>
    <t>Titolo II - Spese in Conto Capitale  Codice Missione Altri interventi in materia di trasporti e diritto alla mobilità</t>
  </si>
  <si>
    <t xml:space="preserve">Titolo I - Spese correnti -  Codice Missione 10 - Trasporti e diritto alla mobilità </t>
  </si>
  <si>
    <t xml:space="preserve">Ttolo I - Spese Correnti + Titolo II - Spese in Conto Capitale  </t>
  </si>
  <si>
    <t>b) Impegni per spese correnti + spese  in conto capitale - Contributi e trasferimenti in conto capitale (Macro-aggregato 04 - Trasferimenti in conto capitale)</t>
  </si>
  <si>
    <t>a) Impegni per spese correnti + spese in  conto capitale - dirette in conto capitale (tutti i macroaggregati diversi da 04)</t>
  </si>
  <si>
    <t>c) Impegni per spese correnti + spese in conto capitale - Totale spese correnti + spese in conto capitale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</si>
  <si>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</si>
  <si>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</si>
  <si>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f) Pagamenti in conto competenza per spese correnti + spese in conto capitale  - Totale spese in conto capitale + spese correnti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</si>
  <si>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</si>
  <si>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</si>
  <si>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i) Pagamenti in conto residui per spese correnti + spese in conto capitale - Totale spese in conto capitale + Totale Spese correnti</t>
  </si>
  <si>
    <t>m) Totale pagamenti (in conto competenza + in conto residui) per spese correnti + spese in conto capitale - Contributi e trasferimenti in conto capitale (Macro-aggregato 04 ) + Totale spese correnti</t>
  </si>
  <si>
    <t>n) Totale pagamenti (in conto competenza + in conto residui) per spese correnti + spese in conto capitale  - Totale spese in conto capitale + Totale Spese correnti</t>
  </si>
  <si>
    <t>l) Totale pagamenti (in conto competenza + in conto residui) per spese correnti + spese in conto capitale - Spese in conto capitale dirette (tutti i macroaggregati diversi da 04)+ Totale Spese correnti</t>
  </si>
  <si>
    <t>Tab. I.3.9A - Tutte le spese e contributi, correnti ed in conto capitale delle Provincie nel settore dei trasporti distinti per Ripartizione Geografica - Anno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</si>
</sst>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€&quot;\ #,##0.00"/>
    <numFmt numFmtId="165" formatCode="0.0"/>
    <numFmt numFmtId="167" formatCode="#,##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2"/>
      <name val="timesoman"/>
    </font>
    <font>
      <sz val="9"/>
      <name val="timesoman"/>
    </font>
    <font>
      <i/>
      <sz val="11"/>
      <name val="Times New Roman"/>
      <family val="1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2" xfId="0" applyFont="1" applyFill="1" applyBorder="1" applyAlignment="1" applyProtection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164" fontId="9" fillId="0" borderId="6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164" fontId="4" fillId="0" borderId="3" xfId="0" applyNumberFormat="1" applyFont="1" applyBorder="1"/>
    <xf numFmtId="0" fontId="5" fillId="0" borderId="0" xfId="0" applyFont="1"/>
    <xf numFmtId="0" fontId="4" fillId="0" borderId="1" xfId="0" applyFont="1" applyFill="1" applyBorder="1" applyAlignment="1" applyProtection="1">
      <alignment horizontal="center" vertical="center" wrapText="1"/>
    </xf>
    <xf numFmtId="164" fontId="11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/>
    <xf numFmtId="164" fontId="11" fillId="0" borderId="0" xfId="0" applyNumberFormat="1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1" xfId="0" applyFont="1" applyFill="1" applyBorder="1" applyAlignment="1" applyProtection="1">
      <alignment horizontal="center" vertical="center" wrapText="1"/>
    </xf>
    <xf numFmtId="164" fontId="3" fillId="0" borderId="0" xfId="0" applyNumberFormat="1" applyFont="1"/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8" xfId="0" applyFont="1" applyBorder="1" applyAlignment="1">
      <alignment vertical="center"/>
    </xf>
    <xf numFmtId="164" fontId="8" fillId="0" borderId="4" xfId="0" applyNumberFormat="1" applyFont="1" applyBorder="1" applyAlignment="1">
      <alignment vertical="center"/>
    </xf>
    <xf numFmtId="167" fontId="7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11" fillId="0" borderId="4" xfId="0" applyNumberFormat="1" applyFont="1" applyBorder="1" applyAlignment="1">
      <alignment horizontal="left" vertical="center"/>
    </xf>
    <xf numFmtId="164" fontId="11" fillId="0" borderId="4" xfId="0" applyNumberFormat="1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1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1" fillId="0" borderId="4" xfId="0" applyFont="1" applyBorder="1" applyAlignment="1">
      <alignment horizontal="left" wrapText="1"/>
    </xf>
    <xf numFmtId="164" fontId="12" fillId="0" borderId="3" xfId="0" applyNumberFormat="1" applyFont="1" applyBorder="1"/>
    <xf numFmtId="164" fontId="12" fillId="0" borderId="6" xfId="0" applyNumberFormat="1" applyFont="1" applyBorder="1"/>
    <xf numFmtId="164" fontId="12" fillId="0" borderId="7" xfId="0" applyNumberFormat="1" applyFont="1" applyBorder="1"/>
    <xf numFmtId="0" fontId="12" fillId="0" borderId="5" xfId="0" applyFont="1" applyBorder="1" applyAlignment="1">
      <alignment horizontal="center" vertical="center"/>
    </xf>
    <xf numFmtId="164" fontId="4" fillId="0" borderId="6" xfId="0" applyNumberFormat="1" applyFont="1" applyBorder="1"/>
    <xf numFmtId="164" fontId="4" fillId="0" borderId="7" xfId="0" applyNumberFormat="1" applyFont="1" applyBorder="1"/>
    <xf numFmtId="164" fontId="4" fillId="0" borderId="7" xfId="0" applyNumberFormat="1" applyFont="1" applyFill="1" applyBorder="1"/>
    <xf numFmtId="164" fontId="9" fillId="0" borderId="7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33</xdr:row>
      <xdr:rowOff>152400</xdr:rowOff>
    </xdr:from>
    <xdr:to>
      <xdr:col>5</xdr:col>
      <xdr:colOff>2009775</xdr:colOff>
      <xdr:row>34</xdr:row>
      <xdr:rowOff>66675</xdr:rowOff>
    </xdr:to>
    <xdr:sp macro="" textlink="">
      <xdr:nvSpPr>
        <xdr:cNvPr id="2" name="Freccia bidirezionale orizzontale 1"/>
        <xdr:cNvSpPr/>
      </xdr:nvSpPr>
      <xdr:spPr>
        <a:xfrm>
          <a:off x="647700" y="7953375"/>
          <a:ext cx="102774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52915</xdr:colOff>
      <xdr:row>64</xdr:row>
      <xdr:rowOff>0</xdr:rowOff>
    </xdr:from>
    <xdr:to>
      <xdr:col>5</xdr:col>
      <xdr:colOff>2005540</xdr:colOff>
      <xdr:row>64</xdr:row>
      <xdr:rowOff>104775</xdr:rowOff>
    </xdr:to>
    <xdr:sp macro="" textlink="">
      <xdr:nvSpPr>
        <xdr:cNvPr id="3" name="Freccia bidirezionale orizzontale 2"/>
        <xdr:cNvSpPr/>
      </xdr:nvSpPr>
      <xdr:spPr>
        <a:xfrm>
          <a:off x="645582" y="15345833"/>
          <a:ext cx="10292291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66675</xdr:colOff>
      <xdr:row>93</xdr:row>
      <xdr:rowOff>161925</xdr:rowOff>
    </xdr:from>
    <xdr:to>
      <xdr:col>5</xdr:col>
      <xdr:colOff>2019300</xdr:colOff>
      <xdr:row>94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657225" y="22783800"/>
          <a:ext cx="102774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4235</xdr:colOff>
      <xdr:row>33</xdr:row>
      <xdr:rowOff>171451</xdr:rowOff>
    </xdr:from>
    <xdr:to>
      <xdr:col>5</xdr:col>
      <xdr:colOff>2047875</xdr:colOff>
      <xdr:row>34</xdr:row>
      <xdr:rowOff>38101</xdr:rowOff>
    </xdr:to>
    <xdr:sp macro="" textlink="">
      <xdr:nvSpPr>
        <xdr:cNvPr id="2" name="Freccia bidirezionale orizzontale 1"/>
        <xdr:cNvSpPr/>
      </xdr:nvSpPr>
      <xdr:spPr>
        <a:xfrm>
          <a:off x="594785" y="7743826"/>
          <a:ext cx="1036849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63</xdr:row>
      <xdr:rowOff>161926</xdr:rowOff>
    </xdr:from>
    <xdr:to>
      <xdr:col>5</xdr:col>
      <xdr:colOff>2043640</xdr:colOff>
      <xdr:row>64</xdr:row>
      <xdr:rowOff>28576</xdr:rowOff>
    </xdr:to>
    <xdr:sp macro="" textlink="">
      <xdr:nvSpPr>
        <xdr:cNvPr id="3" name="Freccia bidirezionale orizzontale 2"/>
        <xdr:cNvSpPr/>
      </xdr:nvSpPr>
      <xdr:spPr>
        <a:xfrm>
          <a:off x="590550" y="14697076"/>
          <a:ext cx="1036849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13760</xdr:colOff>
      <xdr:row>93</xdr:row>
      <xdr:rowOff>161926</xdr:rowOff>
    </xdr:from>
    <xdr:to>
      <xdr:col>5</xdr:col>
      <xdr:colOff>2057400</xdr:colOff>
      <xdr:row>94</xdr:row>
      <xdr:rowOff>28576</xdr:rowOff>
    </xdr:to>
    <xdr:sp macro="" textlink="">
      <xdr:nvSpPr>
        <xdr:cNvPr id="4" name="Freccia bidirezionale orizzontale 3"/>
        <xdr:cNvSpPr/>
      </xdr:nvSpPr>
      <xdr:spPr>
        <a:xfrm>
          <a:off x="604310" y="21697951"/>
          <a:ext cx="9997015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65</xdr:row>
      <xdr:rowOff>190500</xdr:rowOff>
    </xdr:from>
    <xdr:to>
      <xdr:col>5</xdr:col>
      <xdr:colOff>2028825</xdr:colOff>
      <xdr:row>66</xdr:row>
      <xdr:rowOff>36194</xdr:rowOff>
    </xdr:to>
    <xdr:sp macro="" textlink="">
      <xdr:nvSpPr>
        <xdr:cNvPr id="2" name="Freccia bidirezionale orizzontale 1"/>
        <xdr:cNvSpPr/>
      </xdr:nvSpPr>
      <xdr:spPr>
        <a:xfrm>
          <a:off x="628650" y="14963775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/>
        <xdr:cNvSpPr/>
      </xdr:nvSpPr>
      <xdr:spPr>
        <a:xfrm>
          <a:off x="590550" y="101727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/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1990725</xdr:colOff>
      <xdr:row>66</xdr:row>
      <xdr:rowOff>45719</xdr:rowOff>
    </xdr:to>
    <xdr:sp macro="" textlink="">
      <xdr:nvSpPr>
        <xdr:cNvPr id="2" name="Freccia bidirezionale orizzontale 1"/>
        <xdr:cNvSpPr/>
      </xdr:nvSpPr>
      <xdr:spPr>
        <a:xfrm>
          <a:off x="590550" y="157734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/>
        <xdr:cNvSpPr/>
      </xdr:nvSpPr>
      <xdr:spPr>
        <a:xfrm>
          <a:off x="590550" y="10372725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/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1952625</xdr:colOff>
      <xdr:row>66</xdr:row>
      <xdr:rowOff>57150</xdr:rowOff>
    </xdr:to>
    <xdr:sp macro="" textlink="">
      <xdr:nvSpPr>
        <xdr:cNvPr id="2" name="Freccia bidirezionale orizzontale 1"/>
        <xdr:cNvSpPr/>
      </xdr:nvSpPr>
      <xdr:spPr>
        <a:xfrm>
          <a:off x="590550" y="14973300"/>
          <a:ext cx="10277475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1962150</xdr:colOff>
      <xdr:row>45</xdr:row>
      <xdr:rowOff>57150</xdr:rowOff>
    </xdr:to>
    <xdr:sp macro="" textlink="">
      <xdr:nvSpPr>
        <xdr:cNvPr id="3" name="Freccia bidirezionale orizzontale 2"/>
        <xdr:cNvSpPr/>
      </xdr:nvSpPr>
      <xdr:spPr>
        <a:xfrm>
          <a:off x="590550" y="10172700"/>
          <a:ext cx="102870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1971675</xdr:colOff>
      <xdr:row>24</xdr:row>
      <xdr:rowOff>45719</xdr:rowOff>
    </xdr:to>
    <xdr:sp macro="" textlink="">
      <xdr:nvSpPr>
        <xdr:cNvPr id="4" name="Freccia bidirezionale orizzontale 3"/>
        <xdr:cNvSpPr/>
      </xdr:nvSpPr>
      <xdr:spPr>
        <a:xfrm>
          <a:off x="590550" y="5372100"/>
          <a:ext cx="1029652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1990725</xdr:colOff>
      <xdr:row>66</xdr:row>
      <xdr:rowOff>45719</xdr:rowOff>
    </xdr:to>
    <xdr:sp macro="" textlink="">
      <xdr:nvSpPr>
        <xdr:cNvPr id="2" name="Freccia bidirezionale orizzontale 1"/>
        <xdr:cNvSpPr/>
      </xdr:nvSpPr>
      <xdr:spPr>
        <a:xfrm>
          <a:off x="590550" y="149733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/>
        <xdr:cNvSpPr/>
      </xdr:nvSpPr>
      <xdr:spPr>
        <a:xfrm>
          <a:off x="590550" y="101727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/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5</xdr:col>
      <xdr:colOff>1990725</xdr:colOff>
      <xdr:row>18</xdr:row>
      <xdr:rowOff>45719</xdr:rowOff>
    </xdr:to>
    <xdr:sp macro="" textlink="">
      <xdr:nvSpPr>
        <xdr:cNvPr id="2" name="Freccia bidirezionale orizzontale 1"/>
        <xdr:cNvSpPr/>
      </xdr:nvSpPr>
      <xdr:spPr>
        <a:xfrm>
          <a:off x="590550" y="47244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5</xdr:col>
      <xdr:colOff>1990725</xdr:colOff>
      <xdr:row>33</xdr:row>
      <xdr:rowOff>45719</xdr:rowOff>
    </xdr:to>
    <xdr:sp macro="" textlink="">
      <xdr:nvSpPr>
        <xdr:cNvPr id="3" name="Freccia bidirezionale orizzontale 2"/>
        <xdr:cNvSpPr/>
      </xdr:nvSpPr>
      <xdr:spPr>
        <a:xfrm>
          <a:off x="590550" y="8296275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48</xdr:row>
      <xdr:rowOff>0</xdr:rowOff>
    </xdr:from>
    <xdr:to>
      <xdr:col>5</xdr:col>
      <xdr:colOff>1990725</xdr:colOff>
      <xdr:row>48</xdr:row>
      <xdr:rowOff>45719</xdr:rowOff>
    </xdr:to>
    <xdr:sp macro="" textlink="">
      <xdr:nvSpPr>
        <xdr:cNvPr id="4" name="Freccia bidirezionale orizzontale 3"/>
        <xdr:cNvSpPr/>
      </xdr:nvSpPr>
      <xdr:spPr>
        <a:xfrm>
          <a:off x="590550" y="1186815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5</xdr:col>
      <xdr:colOff>1990725</xdr:colOff>
      <xdr:row>18</xdr:row>
      <xdr:rowOff>45719</xdr:rowOff>
    </xdr:to>
    <xdr:sp macro="" textlink="">
      <xdr:nvSpPr>
        <xdr:cNvPr id="2" name="Freccia bidirezionale orizzontale 1"/>
        <xdr:cNvSpPr/>
      </xdr:nvSpPr>
      <xdr:spPr>
        <a:xfrm>
          <a:off x="590550" y="474345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5</xdr:col>
      <xdr:colOff>1990725</xdr:colOff>
      <xdr:row>33</xdr:row>
      <xdr:rowOff>45719</xdr:rowOff>
    </xdr:to>
    <xdr:sp macro="" textlink="">
      <xdr:nvSpPr>
        <xdr:cNvPr id="3" name="Freccia bidirezionale orizzontale 2"/>
        <xdr:cNvSpPr/>
      </xdr:nvSpPr>
      <xdr:spPr>
        <a:xfrm>
          <a:off x="590550" y="8848725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48</xdr:row>
      <xdr:rowOff>0</xdr:rowOff>
    </xdr:from>
    <xdr:to>
      <xdr:col>5</xdr:col>
      <xdr:colOff>1990725</xdr:colOff>
      <xdr:row>48</xdr:row>
      <xdr:rowOff>45719</xdr:rowOff>
    </xdr:to>
    <xdr:sp macro="" textlink="">
      <xdr:nvSpPr>
        <xdr:cNvPr id="4" name="Freccia bidirezionale orizzontale 3"/>
        <xdr:cNvSpPr/>
      </xdr:nvSpPr>
      <xdr:spPr>
        <a:xfrm>
          <a:off x="590550" y="13001625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5</xdr:col>
      <xdr:colOff>1990725</xdr:colOff>
      <xdr:row>18</xdr:row>
      <xdr:rowOff>47625</xdr:rowOff>
    </xdr:to>
    <xdr:sp macro="" textlink="">
      <xdr:nvSpPr>
        <xdr:cNvPr id="2" name="Freccia bidirezionale orizzontale 1"/>
        <xdr:cNvSpPr/>
      </xdr:nvSpPr>
      <xdr:spPr>
        <a:xfrm>
          <a:off x="590550" y="4733925"/>
          <a:ext cx="103155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5</xdr:col>
      <xdr:colOff>1943100</xdr:colOff>
      <xdr:row>33</xdr:row>
      <xdr:rowOff>57150</xdr:rowOff>
    </xdr:to>
    <xdr:sp macro="" textlink="">
      <xdr:nvSpPr>
        <xdr:cNvPr id="3" name="Freccia bidirezionale orizzontale 2"/>
        <xdr:cNvSpPr/>
      </xdr:nvSpPr>
      <xdr:spPr>
        <a:xfrm>
          <a:off x="590550" y="8839200"/>
          <a:ext cx="1026795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289560</xdr:colOff>
      <xdr:row>48</xdr:row>
      <xdr:rowOff>15240</xdr:rowOff>
    </xdr:from>
    <xdr:to>
      <xdr:col>6</xdr:col>
      <xdr:colOff>0</xdr:colOff>
      <xdr:row>48</xdr:row>
      <xdr:rowOff>62865</xdr:rowOff>
    </xdr:to>
    <xdr:sp macro="" textlink="">
      <xdr:nvSpPr>
        <xdr:cNvPr id="4" name="Freccia bidirezionale orizzontale 3"/>
        <xdr:cNvSpPr/>
      </xdr:nvSpPr>
      <xdr:spPr>
        <a:xfrm>
          <a:off x="899160" y="12542520"/>
          <a:ext cx="1050226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avoro-Provincia-2016/Lavoro%20Provincia/Spese%20della%20Provi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levaz. Spese Prov.-Città Metr"/>
      <sheetName val="Titolo1 SpeseCorrenti-Missio.10"/>
      <sheetName val="Titolo2 SpeseIn C.capit.Miss.10"/>
      <sheetName val="Titolo1 Spese corr. cod.Miss.12"/>
      <sheetName val="Titolo2 SpeseIn C.Capit.Miss.12"/>
      <sheetName val="Titolo1 Spese corr. cod.Miss."/>
      <sheetName val="Titolo2 SpeseIn C.Capit.Miss."/>
    </sheetNames>
    <sheetDataSet>
      <sheetData sheetId="0"/>
      <sheetData sheetId="1">
        <row r="61">
          <cell r="B61">
            <v>0</v>
          </cell>
          <cell r="D61">
            <v>788813.31634000002</v>
          </cell>
          <cell r="F61">
            <v>187</v>
          </cell>
          <cell r="H61">
            <v>178.27592999999999</v>
          </cell>
          <cell r="J61">
            <v>311227.64645999996</v>
          </cell>
          <cell r="Q61">
            <v>0</v>
          </cell>
          <cell r="S61">
            <v>222323.7114</v>
          </cell>
          <cell r="U61">
            <v>89</v>
          </cell>
          <cell r="W61">
            <v>0</v>
          </cell>
          <cell r="Y61">
            <v>21451.479719999999</v>
          </cell>
          <cell r="AU61">
            <v>0</v>
          </cell>
          <cell r="AW61">
            <v>565514.34728999995</v>
          </cell>
          <cell r="AY61">
            <v>131</v>
          </cell>
          <cell r="BA61">
            <v>163.64748</v>
          </cell>
          <cell r="BC61">
            <v>242264.62606999997</v>
          </cell>
          <cell r="BJ61">
            <v>0</v>
          </cell>
          <cell r="BL61">
            <v>208678.26650999999</v>
          </cell>
          <cell r="BN61">
            <v>23</v>
          </cell>
          <cell r="BP61">
            <v>0</v>
          </cell>
          <cell r="BR61">
            <v>25467.889560000003</v>
          </cell>
          <cell r="CN61">
            <v>0</v>
          </cell>
          <cell r="CP61">
            <v>138709.04663999999</v>
          </cell>
          <cell r="CR61">
            <v>97</v>
          </cell>
          <cell r="CT61">
            <v>23.1478</v>
          </cell>
          <cell r="CV61">
            <v>62617.426719999996</v>
          </cell>
          <cell r="DC61">
            <v>0</v>
          </cell>
          <cell r="DE61">
            <v>23133.667030000001</v>
          </cell>
          <cell r="DG61">
            <v>117</v>
          </cell>
          <cell r="DI61">
            <v>178</v>
          </cell>
          <cell r="DK61">
            <v>7351.7476699999988</v>
          </cell>
          <cell r="EG61">
            <v>0</v>
          </cell>
          <cell r="EI61">
            <v>704223.3939299999</v>
          </cell>
          <cell r="EK61">
            <v>228</v>
          </cell>
          <cell r="EM61">
            <v>186.79527999999999</v>
          </cell>
          <cell r="EO61">
            <v>304882.05278999999</v>
          </cell>
          <cell r="EV61">
            <v>0</v>
          </cell>
          <cell r="EX61">
            <v>232272.93354</v>
          </cell>
          <cell r="EZ61">
            <v>140</v>
          </cell>
          <cell r="FB61">
            <v>178</v>
          </cell>
          <cell r="FD61">
            <v>32819.63723</v>
          </cell>
        </row>
        <row r="88">
          <cell r="B88">
            <v>0</v>
          </cell>
          <cell r="D88">
            <v>431645.77728000004</v>
          </cell>
          <cell r="F88">
            <v>0</v>
          </cell>
          <cell r="H88">
            <v>1471.40374</v>
          </cell>
          <cell r="J88">
            <v>510573.47882000002</v>
          </cell>
          <cell r="Q88">
            <v>0</v>
          </cell>
          <cell r="S88">
            <v>26142.211520000001</v>
          </cell>
          <cell r="U88">
            <v>0</v>
          </cell>
          <cell r="W88">
            <v>0.5</v>
          </cell>
          <cell r="Y88">
            <v>190.83046000000002</v>
          </cell>
          <cell r="AU88">
            <v>0</v>
          </cell>
          <cell r="AW88">
            <v>175719.40041999999</v>
          </cell>
          <cell r="AY88">
            <v>0</v>
          </cell>
          <cell r="BA88">
            <v>1181.0422599999999</v>
          </cell>
          <cell r="BC88">
            <v>300358.41941000003</v>
          </cell>
          <cell r="BJ88">
            <v>0</v>
          </cell>
          <cell r="BL88">
            <v>18597.566019999998</v>
          </cell>
          <cell r="BN88">
            <v>0</v>
          </cell>
          <cell r="BP88">
            <v>0.5</v>
          </cell>
          <cell r="BR88">
            <v>80.71884</v>
          </cell>
          <cell r="CN88">
            <v>0</v>
          </cell>
          <cell r="CP88">
            <v>251009.60063</v>
          </cell>
          <cell r="CR88">
            <v>0</v>
          </cell>
          <cell r="CT88">
            <v>624.90179999999998</v>
          </cell>
          <cell r="CV88">
            <v>208232.88294000001</v>
          </cell>
          <cell r="DC88">
            <v>0</v>
          </cell>
          <cell r="DE88">
            <v>3364.92355</v>
          </cell>
          <cell r="DG88">
            <v>0</v>
          </cell>
          <cell r="DI88">
            <v>0</v>
          </cell>
          <cell r="DK88">
            <v>3640.0127400000001</v>
          </cell>
          <cell r="EG88">
            <v>0</v>
          </cell>
          <cell r="EI88">
            <v>426729.00105000002</v>
          </cell>
          <cell r="EK88">
            <v>0</v>
          </cell>
          <cell r="EM88">
            <v>1805.94406</v>
          </cell>
          <cell r="EO88">
            <v>508591.30235000001</v>
          </cell>
          <cell r="EV88">
            <v>0</v>
          </cell>
          <cell r="EX88">
            <v>21962.489569999998</v>
          </cell>
          <cell r="EZ88">
            <v>0</v>
          </cell>
          <cell r="FB88">
            <v>0.5</v>
          </cell>
          <cell r="FD88">
            <v>3720.7315800000001</v>
          </cell>
        </row>
        <row r="138">
          <cell r="B138">
            <v>0</v>
          </cell>
          <cell r="D138">
            <v>162998.02163</v>
          </cell>
          <cell r="F138">
            <v>141.56451999999999</v>
          </cell>
          <cell r="H138">
            <v>652.64</v>
          </cell>
          <cell r="J138">
            <v>164819.26383000001</v>
          </cell>
          <cell r="Q138">
            <v>0</v>
          </cell>
          <cell r="S138">
            <v>16549.125599999999</v>
          </cell>
          <cell r="U138">
            <v>7.29</v>
          </cell>
          <cell r="W138">
            <v>0</v>
          </cell>
          <cell r="Y138">
            <v>10909.358840000001</v>
          </cell>
          <cell r="AU138">
            <v>0</v>
          </cell>
          <cell r="AW138">
            <v>100574.73962999998</v>
          </cell>
          <cell r="AY138">
            <v>129.33617000000001</v>
          </cell>
          <cell r="BA138">
            <v>620.05999999999995</v>
          </cell>
          <cell r="BC138">
            <v>132440.47654</v>
          </cell>
          <cell r="BJ138">
            <v>0</v>
          </cell>
          <cell r="BL138">
            <v>14044.559190000002</v>
          </cell>
          <cell r="BN138">
            <v>0</v>
          </cell>
          <cell r="BP138">
            <v>0</v>
          </cell>
          <cell r="BR138">
            <v>5381.0828999999994</v>
          </cell>
          <cell r="CN138">
            <v>0</v>
          </cell>
          <cell r="CP138">
            <v>84510.285279999982</v>
          </cell>
          <cell r="CR138">
            <v>23.687909999999999</v>
          </cell>
          <cell r="CT138">
            <v>178.17000000000002</v>
          </cell>
          <cell r="CV138">
            <v>20482.982550000001</v>
          </cell>
          <cell r="DC138">
            <v>0</v>
          </cell>
          <cell r="DE138">
            <v>189.83158000000003</v>
          </cell>
          <cell r="DG138">
            <v>249.97</v>
          </cell>
          <cell r="DI138">
            <v>0</v>
          </cell>
          <cell r="DK138">
            <v>1474.49307</v>
          </cell>
          <cell r="EG138">
            <v>0</v>
          </cell>
          <cell r="EI138">
            <v>185085.02490999998</v>
          </cell>
          <cell r="EK138">
            <v>153.02408</v>
          </cell>
          <cell r="EM138">
            <v>798.2299999999999</v>
          </cell>
          <cell r="EO138">
            <v>152923.45908999999</v>
          </cell>
          <cell r="EV138">
            <v>0</v>
          </cell>
          <cell r="EX138">
            <v>14234.39077</v>
          </cell>
          <cell r="EZ138">
            <v>249.97</v>
          </cell>
          <cell r="FB138">
            <v>0</v>
          </cell>
          <cell r="FD138">
            <v>6855.5759699999999</v>
          </cell>
        </row>
      </sheetData>
      <sheetData sheetId="2">
        <row r="61">
          <cell r="B61">
            <v>500</v>
          </cell>
          <cell r="D61">
            <v>51575.642049999995</v>
          </cell>
          <cell r="F61">
            <v>88</v>
          </cell>
          <cell r="H61">
            <v>0</v>
          </cell>
          <cell r="J61">
            <v>446310.390839</v>
          </cell>
          <cell r="Q61">
            <v>0</v>
          </cell>
          <cell r="S61">
            <v>48227.318140000003</v>
          </cell>
          <cell r="U61">
            <v>0</v>
          </cell>
          <cell r="W61">
            <v>0</v>
          </cell>
          <cell r="Y61">
            <v>33718.617770000004</v>
          </cell>
          <cell r="AU61">
            <v>0</v>
          </cell>
          <cell r="AW61">
            <v>6541.6429500000004</v>
          </cell>
          <cell r="AY61">
            <v>2</v>
          </cell>
          <cell r="BA61">
            <v>0</v>
          </cell>
          <cell r="BC61">
            <v>208519.61896999998</v>
          </cell>
          <cell r="BJ61">
            <v>0</v>
          </cell>
          <cell r="BL61">
            <v>17457.661189999999</v>
          </cell>
          <cell r="BN61">
            <v>0</v>
          </cell>
          <cell r="BP61">
            <v>0</v>
          </cell>
          <cell r="BR61">
            <v>9887.5604299999995</v>
          </cell>
          <cell r="CN61">
            <v>0</v>
          </cell>
          <cell r="CP61">
            <v>18058.54768</v>
          </cell>
          <cell r="CR61">
            <v>25</v>
          </cell>
          <cell r="CT61">
            <v>0</v>
          </cell>
          <cell r="CV61">
            <v>215098.83557999998</v>
          </cell>
          <cell r="DC61">
            <v>0</v>
          </cell>
          <cell r="DE61">
            <v>43922.519349999995</v>
          </cell>
          <cell r="DG61">
            <v>0</v>
          </cell>
          <cell r="DI61">
            <v>0</v>
          </cell>
          <cell r="DK61">
            <v>13037.280119999999</v>
          </cell>
          <cell r="EG61">
            <v>0</v>
          </cell>
          <cell r="EI61">
            <v>27824.190630000005</v>
          </cell>
          <cell r="EK61">
            <v>27</v>
          </cell>
          <cell r="EM61">
            <v>0</v>
          </cell>
          <cell r="EO61">
            <v>423618.45455000002</v>
          </cell>
          <cell r="EV61">
            <v>0</v>
          </cell>
          <cell r="EX61">
            <v>61372.180540000001</v>
          </cell>
          <cell r="EZ61">
            <v>0</v>
          </cell>
          <cell r="FB61">
            <v>0</v>
          </cell>
          <cell r="FD61">
            <v>23758.840550000001</v>
          </cell>
        </row>
        <row r="88">
          <cell r="B88">
            <v>0</v>
          </cell>
          <cell r="D88">
            <v>31991.527509999996</v>
          </cell>
          <cell r="F88">
            <v>0</v>
          </cell>
          <cell r="H88">
            <v>85</v>
          </cell>
          <cell r="J88">
            <v>1105459.0665900002</v>
          </cell>
          <cell r="Q88">
            <v>0</v>
          </cell>
          <cell r="S88">
            <v>909.04804000000001</v>
          </cell>
          <cell r="U88">
            <v>0</v>
          </cell>
          <cell r="W88">
            <v>131</v>
          </cell>
          <cell r="Y88">
            <v>3351.4713400000005</v>
          </cell>
          <cell r="AU88">
            <v>0</v>
          </cell>
          <cell r="AW88">
            <v>1169.6780200000001</v>
          </cell>
          <cell r="AY88">
            <v>0</v>
          </cell>
          <cell r="BA88">
            <v>71</v>
          </cell>
          <cell r="BC88">
            <v>416632.41006000002</v>
          </cell>
          <cell r="BJ88">
            <v>0</v>
          </cell>
          <cell r="BL88">
            <v>851.34069999999997</v>
          </cell>
          <cell r="BN88">
            <v>0</v>
          </cell>
          <cell r="BP88">
            <v>0</v>
          </cell>
          <cell r="BR88">
            <v>1754.77134</v>
          </cell>
          <cell r="CN88">
            <v>0</v>
          </cell>
          <cell r="CP88">
            <v>3281.6207399999998</v>
          </cell>
          <cell r="CR88">
            <v>0</v>
          </cell>
          <cell r="CT88">
            <v>3515</v>
          </cell>
          <cell r="CV88">
            <v>669766.25646999991</v>
          </cell>
          <cell r="DC88">
            <v>0</v>
          </cell>
          <cell r="DE88">
            <v>15.49</v>
          </cell>
          <cell r="DG88">
            <v>0</v>
          </cell>
          <cell r="DI88">
            <v>0</v>
          </cell>
          <cell r="DK88">
            <v>5275.3154999999997</v>
          </cell>
          <cell r="EG88">
            <v>0</v>
          </cell>
          <cell r="EI88">
            <v>1312.6121199999998</v>
          </cell>
          <cell r="EK88">
            <v>0</v>
          </cell>
          <cell r="EM88">
            <v>3515</v>
          </cell>
          <cell r="EO88">
            <v>1081552.3951600001</v>
          </cell>
          <cell r="EV88">
            <v>0</v>
          </cell>
          <cell r="EX88">
            <v>866.83069999999998</v>
          </cell>
          <cell r="EZ88">
            <v>0</v>
          </cell>
          <cell r="FB88">
            <v>0</v>
          </cell>
          <cell r="FD88">
            <v>7030.0868399999999</v>
          </cell>
        </row>
        <row r="138">
          <cell r="B138">
            <v>0</v>
          </cell>
          <cell r="D138">
            <v>1062.9609500000001</v>
          </cell>
          <cell r="F138">
            <v>0</v>
          </cell>
          <cell r="H138">
            <v>0</v>
          </cell>
          <cell r="J138">
            <v>209862.58610000001</v>
          </cell>
          <cell r="Q138">
            <v>0</v>
          </cell>
          <cell r="S138">
            <v>12631.11</v>
          </cell>
          <cell r="U138">
            <v>0</v>
          </cell>
          <cell r="W138">
            <v>0</v>
          </cell>
          <cell r="Y138">
            <v>35038.802780000005</v>
          </cell>
          <cell r="AU138">
            <v>0</v>
          </cell>
          <cell r="AW138">
            <v>730.10518999999999</v>
          </cell>
          <cell r="AY138">
            <v>0</v>
          </cell>
          <cell r="BA138">
            <v>0</v>
          </cell>
          <cell r="BC138">
            <v>72060.636710000006</v>
          </cell>
          <cell r="BJ138">
            <v>0</v>
          </cell>
          <cell r="BL138">
            <v>12631.11</v>
          </cell>
          <cell r="BN138">
            <v>0</v>
          </cell>
          <cell r="BP138">
            <v>0</v>
          </cell>
          <cell r="BR138">
            <v>7014.60689</v>
          </cell>
          <cell r="CN138">
            <v>0</v>
          </cell>
          <cell r="CP138">
            <v>2556.1812300000001</v>
          </cell>
          <cell r="CR138">
            <v>0</v>
          </cell>
          <cell r="CT138">
            <v>0</v>
          </cell>
          <cell r="CV138">
            <v>92742.090029999992</v>
          </cell>
          <cell r="DC138">
            <v>0</v>
          </cell>
          <cell r="DE138">
            <v>3707.87</v>
          </cell>
          <cell r="DG138">
            <v>0</v>
          </cell>
          <cell r="DI138">
            <v>0</v>
          </cell>
          <cell r="DK138">
            <v>12542.77126</v>
          </cell>
          <cell r="EG138">
            <v>0</v>
          </cell>
          <cell r="EI138">
            <v>3286.2864199999999</v>
          </cell>
          <cell r="EK138">
            <v>0</v>
          </cell>
          <cell r="EM138">
            <v>0</v>
          </cell>
          <cell r="EO138">
            <v>162537.21518999999</v>
          </cell>
          <cell r="EV138">
            <v>0</v>
          </cell>
          <cell r="EX138">
            <v>16338.98</v>
          </cell>
          <cell r="EZ138">
            <v>0</v>
          </cell>
          <cell r="FB138">
            <v>0</v>
          </cell>
          <cell r="FD138">
            <v>19557.378149999997</v>
          </cell>
        </row>
      </sheetData>
      <sheetData sheetId="3">
        <row r="61">
          <cell r="B61">
            <v>2376.5658800000001</v>
          </cell>
          <cell r="D61">
            <v>0</v>
          </cell>
          <cell r="I61">
            <v>3244</v>
          </cell>
          <cell r="K61">
            <v>0</v>
          </cell>
          <cell r="W61">
            <v>1877.2074600000001</v>
          </cell>
          <cell r="Y61">
            <v>0</v>
          </cell>
          <cell r="AD61">
            <v>2974</v>
          </cell>
          <cell r="AF61">
            <v>272</v>
          </cell>
          <cell r="AR61">
            <v>670.61124999999993</v>
          </cell>
          <cell r="AT61">
            <v>0</v>
          </cell>
          <cell r="AY61">
            <v>428</v>
          </cell>
          <cell r="BA61">
            <v>0</v>
          </cell>
          <cell r="BM61">
            <v>2547.81871</v>
          </cell>
          <cell r="BO61">
            <v>0</v>
          </cell>
          <cell r="BT61">
            <v>3402</v>
          </cell>
          <cell r="BV61">
            <v>0</v>
          </cell>
        </row>
        <row r="88">
          <cell r="B88">
            <v>727.17412999999999</v>
          </cell>
          <cell r="D88">
            <v>0</v>
          </cell>
          <cell r="I88">
            <v>2780.5515999999998</v>
          </cell>
          <cell r="K88">
            <v>0</v>
          </cell>
          <cell r="W88">
            <v>1311.1610900000001</v>
          </cell>
          <cell r="Y88">
            <v>0</v>
          </cell>
          <cell r="AD88">
            <v>1119.4010899999998</v>
          </cell>
          <cell r="AF88">
            <v>0</v>
          </cell>
          <cell r="AR88">
            <v>344.16624000000002</v>
          </cell>
          <cell r="AT88">
            <v>0</v>
          </cell>
          <cell r="AY88">
            <v>601.13207000000011</v>
          </cell>
          <cell r="BA88">
            <v>10</v>
          </cell>
          <cell r="BM88">
            <v>1655.3273300000001</v>
          </cell>
          <cell r="BO88">
            <v>0</v>
          </cell>
          <cell r="BT88">
            <v>1720.53316</v>
          </cell>
          <cell r="BV88">
            <v>10</v>
          </cell>
        </row>
        <row r="138">
          <cell r="B138">
            <v>7946.44722</v>
          </cell>
          <cell r="D138">
            <v>0</v>
          </cell>
          <cell r="I138">
            <v>1099.23</v>
          </cell>
          <cell r="K138">
            <v>0</v>
          </cell>
          <cell r="W138">
            <v>5696.2041399999998</v>
          </cell>
          <cell r="Y138">
            <v>0</v>
          </cell>
          <cell r="AD138">
            <v>561.67000000000007</v>
          </cell>
          <cell r="AF138">
            <v>0</v>
          </cell>
          <cell r="AR138">
            <v>3664.5158499999998</v>
          </cell>
          <cell r="AT138">
            <v>0</v>
          </cell>
          <cell r="AY138">
            <v>153.19999999999999</v>
          </cell>
          <cell r="BA138">
            <v>0</v>
          </cell>
          <cell r="BM138">
            <v>9360.7199899999996</v>
          </cell>
          <cell r="BO138">
            <v>0</v>
          </cell>
          <cell r="BT138">
            <v>714.87</v>
          </cell>
          <cell r="BV138">
            <v>0</v>
          </cell>
        </row>
      </sheetData>
      <sheetData sheetId="4">
        <row r="61">
          <cell r="B61">
            <v>0</v>
          </cell>
          <cell r="D61">
            <v>0</v>
          </cell>
          <cell r="I61">
            <v>0</v>
          </cell>
          <cell r="K61">
            <v>0</v>
          </cell>
          <cell r="W61">
            <v>0</v>
          </cell>
          <cell r="Y61">
            <v>0</v>
          </cell>
          <cell r="AD61">
            <v>0</v>
          </cell>
          <cell r="AF61">
            <v>0</v>
          </cell>
          <cell r="AR61">
            <v>0</v>
          </cell>
          <cell r="AT61">
            <v>0</v>
          </cell>
          <cell r="AY61">
            <v>0</v>
          </cell>
          <cell r="BA61">
            <v>0</v>
          </cell>
          <cell r="BM61">
            <v>0</v>
          </cell>
          <cell r="BO61">
            <v>0</v>
          </cell>
          <cell r="BT61">
            <v>0</v>
          </cell>
          <cell r="BV61">
            <v>0</v>
          </cell>
        </row>
        <row r="88">
          <cell r="B88">
            <v>0</v>
          </cell>
          <cell r="D88">
            <v>75000</v>
          </cell>
          <cell r="I88">
            <v>0</v>
          </cell>
          <cell r="K88">
            <v>0</v>
          </cell>
          <cell r="W88">
            <v>0</v>
          </cell>
          <cell r="Y88">
            <v>75</v>
          </cell>
          <cell r="AD88">
            <v>0</v>
          </cell>
          <cell r="AF88">
            <v>0</v>
          </cell>
          <cell r="AR88">
            <v>0</v>
          </cell>
          <cell r="AT88">
            <v>0</v>
          </cell>
          <cell r="AY88">
            <v>0</v>
          </cell>
          <cell r="BA88">
            <v>0</v>
          </cell>
          <cell r="BM88">
            <v>0</v>
          </cell>
          <cell r="BO88">
            <v>75</v>
          </cell>
          <cell r="BT88">
            <v>0</v>
          </cell>
          <cell r="BV88">
            <v>0</v>
          </cell>
        </row>
        <row r="138">
          <cell r="B138">
            <v>6.5289999999999999</v>
          </cell>
          <cell r="D138">
            <v>0</v>
          </cell>
          <cell r="I138">
            <v>0</v>
          </cell>
          <cell r="K138">
            <v>0</v>
          </cell>
          <cell r="W138">
            <v>0</v>
          </cell>
          <cell r="Y138">
            <v>0</v>
          </cell>
          <cell r="AD138">
            <v>0</v>
          </cell>
          <cell r="AF138">
            <v>0</v>
          </cell>
          <cell r="AR138">
            <v>0</v>
          </cell>
          <cell r="AT138">
            <v>0</v>
          </cell>
          <cell r="AY138">
            <v>0</v>
          </cell>
          <cell r="BA138">
            <v>0</v>
          </cell>
          <cell r="BM138">
            <v>0</v>
          </cell>
          <cell r="BO138">
            <v>0</v>
          </cell>
          <cell r="BT138">
            <v>0</v>
          </cell>
          <cell r="BV138">
            <v>0</v>
          </cell>
        </row>
      </sheetData>
      <sheetData sheetId="5">
        <row r="61">
          <cell r="B61">
            <v>61.14282</v>
          </cell>
          <cell r="D61">
            <v>0</v>
          </cell>
          <cell r="I61">
            <v>0.10100000000000001</v>
          </cell>
          <cell r="K61">
            <v>0.188</v>
          </cell>
          <cell r="W61">
            <v>61.14282</v>
          </cell>
          <cell r="Y61">
            <v>0</v>
          </cell>
          <cell r="AD61">
            <v>6.2E-2</v>
          </cell>
          <cell r="AF61">
            <v>0.13200000000000001</v>
          </cell>
          <cell r="AR61">
            <v>0</v>
          </cell>
          <cell r="AT61">
            <v>0</v>
          </cell>
          <cell r="AY61">
            <v>4.4999999999999998E-2</v>
          </cell>
          <cell r="BA61">
            <v>7.3999999999999996E-2</v>
          </cell>
          <cell r="BM61">
            <v>61.14282</v>
          </cell>
          <cell r="BO61">
            <v>0</v>
          </cell>
          <cell r="BT61">
            <v>0.107</v>
          </cell>
          <cell r="BV61">
            <v>0.20599999999999999</v>
          </cell>
        </row>
        <row r="88">
          <cell r="B88">
            <v>410.97666999999996</v>
          </cell>
          <cell r="D88">
            <v>0</v>
          </cell>
          <cell r="I88">
            <v>0</v>
          </cell>
          <cell r="K88">
            <v>0</v>
          </cell>
          <cell r="W88">
            <v>301.98965999999996</v>
          </cell>
          <cell r="Y88">
            <v>0</v>
          </cell>
          <cell r="AD88">
            <v>0</v>
          </cell>
          <cell r="AF88">
            <v>0</v>
          </cell>
          <cell r="AR88">
            <v>49.945</v>
          </cell>
          <cell r="AT88">
            <v>0</v>
          </cell>
          <cell r="AY88">
            <v>0</v>
          </cell>
          <cell r="BA88">
            <v>0</v>
          </cell>
          <cell r="BM88">
            <v>351.93465999999995</v>
          </cell>
          <cell r="BO88">
            <v>0</v>
          </cell>
          <cell r="BT88">
            <v>0</v>
          </cell>
          <cell r="BV88">
            <v>0</v>
          </cell>
        </row>
        <row r="138">
          <cell r="B138">
            <v>0</v>
          </cell>
          <cell r="D138">
            <v>0</v>
          </cell>
          <cell r="I138">
            <v>0</v>
          </cell>
          <cell r="K138">
            <v>0</v>
          </cell>
          <cell r="W138">
            <v>0</v>
          </cell>
          <cell r="Y138">
            <v>0</v>
          </cell>
          <cell r="AD138">
            <v>0</v>
          </cell>
          <cell r="AF138">
            <v>0</v>
          </cell>
          <cell r="AR138">
            <v>0</v>
          </cell>
          <cell r="AT138">
            <v>0</v>
          </cell>
          <cell r="AY138">
            <v>0</v>
          </cell>
          <cell r="BA138">
            <v>0</v>
          </cell>
          <cell r="BM138">
            <v>0</v>
          </cell>
          <cell r="BO138">
            <v>0</v>
          </cell>
          <cell r="BT138">
            <v>0</v>
          </cell>
          <cell r="BV138">
            <v>0</v>
          </cell>
        </row>
      </sheetData>
      <sheetData sheetId="6">
        <row r="61">
          <cell r="B61">
            <v>0</v>
          </cell>
          <cell r="D61">
            <v>0</v>
          </cell>
          <cell r="I61">
            <v>0</v>
          </cell>
          <cell r="K61">
            <v>0</v>
          </cell>
          <cell r="W61">
            <v>0</v>
          </cell>
          <cell r="Y61">
            <v>0</v>
          </cell>
          <cell r="AD61">
            <v>0</v>
          </cell>
          <cell r="AF61">
            <v>0</v>
          </cell>
          <cell r="AR61">
            <v>0</v>
          </cell>
          <cell r="AT61">
            <v>0</v>
          </cell>
          <cell r="AY61">
            <v>0</v>
          </cell>
          <cell r="BA61">
            <v>0</v>
          </cell>
          <cell r="BM61">
            <v>0</v>
          </cell>
          <cell r="BO61">
            <v>0</v>
          </cell>
          <cell r="BT61">
            <v>0</v>
          </cell>
          <cell r="BV61">
            <v>0</v>
          </cell>
          <cell r="CC61">
            <v>0</v>
          </cell>
        </row>
        <row r="88">
          <cell r="B88">
            <v>0</v>
          </cell>
          <cell r="D88">
            <v>0</v>
          </cell>
          <cell r="I88">
            <v>0</v>
          </cell>
          <cell r="K88">
            <v>0</v>
          </cell>
          <cell r="W88">
            <v>0</v>
          </cell>
          <cell r="Y88">
            <v>0</v>
          </cell>
          <cell r="AD88">
            <v>0</v>
          </cell>
          <cell r="AF88">
            <v>0</v>
          </cell>
          <cell r="AR88">
            <v>0</v>
          </cell>
          <cell r="AT88">
            <v>0</v>
          </cell>
          <cell r="AY88">
            <v>0</v>
          </cell>
          <cell r="BA88">
            <v>0</v>
          </cell>
          <cell r="BF88">
            <v>0</v>
          </cell>
          <cell r="BH88">
            <v>0</v>
          </cell>
          <cell r="BM88">
            <v>0</v>
          </cell>
          <cell r="BO88">
            <v>0</v>
          </cell>
          <cell r="BT88">
            <v>0</v>
          </cell>
          <cell r="BV88">
            <v>0</v>
          </cell>
        </row>
        <row r="138">
          <cell r="B138">
            <v>0</v>
          </cell>
          <cell r="D138">
            <v>0</v>
          </cell>
          <cell r="I138">
            <v>0</v>
          </cell>
          <cell r="K138">
            <v>0</v>
          </cell>
          <cell r="W138">
            <v>0</v>
          </cell>
          <cell r="Y138">
            <v>0</v>
          </cell>
          <cell r="AD138">
            <v>0</v>
          </cell>
          <cell r="AF138">
            <v>0</v>
          </cell>
          <cell r="AR138">
            <v>0</v>
          </cell>
          <cell r="AT138">
            <v>0</v>
          </cell>
          <cell r="AY138">
            <v>0</v>
          </cell>
          <cell r="BA138">
            <v>0</v>
          </cell>
          <cell r="BF138">
            <v>0</v>
          </cell>
          <cell r="BH138">
            <v>0</v>
          </cell>
          <cell r="BM138">
            <v>0</v>
          </cell>
          <cell r="BO138">
            <v>0</v>
          </cell>
          <cell r="BT138">
            <v>0</v>
          </cell>
          <cell r="BV13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25"/>
  <sheetViews>
    <sheetView tabSelected="1" zoomScaleNormal="100" workbookViewId="0"/>
  </sheetViews>
  <sheetFormatPr defaultColWidth="8.88671875" defaultRowHeight="13.8"/>
  <cols>
    <col min="1" max="1" width="8.6640625" style="9" customWidth="1"/>
    <col min="2" max="2" width="50.6640625" style="9" customWidth="1"/>
    <col min="3" max="4" width="26.6640625" style="9" customWidth="1"/>
    <col min="5" max="5" width="20.6640625" style="9" customWidth="1"/>
    <col min="6" max="6" width="30.6640625" style="9" customWidth="1"/>
    <col min="7" max="7" width="5.5546875" style="9" customWidth="1"/>
    <col min="8" max="16384" width="8.88671875" style="9"/>
  </cols>
  <sheetData>
    <row r="1" spans="2:6" ht="15" customHeight="1"/>
    <row r="2" spans="2:6" ht="15" customHeight="1">
      <c r="B2" s="42" t="s">
        <v>68</v>
      </c>
      <c r="C2" s="42"/>
      <c r="D2" s="42"/>
      <c r="E2" s="42"/>
      <c r="F2" s="42"/>
    </row>
    <row r="3" spans="2:6" ht="15" customHeight="1">
      <c r="B3" s="45" t="s">
        <v>35</v>
      </c>
      <c r="C3" s="46"/>
      <c r="D3" s="46"/>
      <c r="E3" s="46"/>
      <c r="F3" s="46"/>
    </row>
    <row r="4" spans="2:6" ht="15" customHeight="1">
      <c r="B4" s="31"/>
      <c r="C4" s="32"/>
      <c r="D4" s="32"/>
      <c r="E4" s="32"/>
      <c r="F4" s="32"/>
    </row>
    <row r="5" spans="2:6" ht="15" customHeight="1">
      <c r="B5" s="44"/>
      <c r="C5" s="44"/>
      <c r="D5" s="44"/>
      <c r="E5" s="44"/>
      <c r="F5" s="44"/>
    </row>
    <row r="6" spans="2:6" ht="15" customHeight="1">
      <c r="B6" s="43" t="s">
        <v>14</v>
      </c>
      <c r="C6" s="43"/>
      <c r="D6" s="43"/>
      <c r="E6" s="43"/>
      <c r="F6" s="43"/>
    </row>
    <row r="7" spans="2:6" ht="42.9" customHeight="1">
      <c r="B7" s="28" t="s">
        <v>83</v>
      </c>
      <c r="C7" s="10" t="s">
        <v>5</v>
      </c>
      <c r="D7" s="10" t="s">
        <v>6</v>
      </c>
      <c r="E7" s="10" t="s">
        <v>7</v>
      </c>
      <c r="F7" s="10" t="s">
        <v>10</v>
      </c>
    </row>
    <row r="8" spans="2:6" ht="15.75" customHeight="1">
      <c r="B8" s="1" t="s">
        <v>0</v>
      </c>
      <c r="C8" s="58">
        <f>+'[1]Titolo1 SpeseCorrenti-Missio.10'!$B$61</f>
        <v>0</v>
      </c>
      <c r="D8" s="58">
        <f>+'[1]Titolo1 SpeseCorrenti-Missio.10'!$B$88</f>
        <v>0</v>
      </c>
      <c r="E8" s="58">
        <f>+'[1]Titolo1 SpeseCorrenti-Missio.10'!$B$138</f>
        <v>0</v>
      </c>
      <c r="F8" s="58">
        <f>SUM(C8:E8)</f>
        <v>0</v>
      </c>
    </row>
    <row r="9" spans="2:6" ht="15.6">
      <c r="B9" s="1" t="s">
        <v>1</v>
      </c>
      <c r="C9" s="58">
        <f>+'[1]Titolo1 SpeseCorrenti-Missio.10'!$D$61</f>
        <v>788813.31634000002</v>
      </c>
      <c r="D9" s="58">
        <f>+'[1]Titolo1 SpeseCorrenti-Missio.10'!$D$88</f>
        <v>431645.77728000004</v>
      </c>
      <c r="E9" s="58">
        <f>+'[1]Titolo1 SpeseCorrenti-Missio.10'!$D$138</f>
        <v>162998.02163</v>
      </c>
      <c r="F9" s="58">
        <f>SUM(C9:E9)</f>
        <v>1383457.11525</v>
      </c>
    </row>
    <row r="10" spans="2:6" ht="15.6">
      <c r="B10" s="1" t="s">
        <v>2</v>
      </c>
      <c r="C10" s="58">
        <f>+'[1]Titolo1 SpeseCorrenti-Missio.10'!$F$61</f>
        <v>187</v>
      </c>
      <c r="D10" s="58">
        <f>+'[1]Titolo1 SpeseCorrenti-Missio.10'!$F$88</f>
        <v>0</v>
      </c>
      <c r="E10" s="58">
        <f>+'[1]Titolo1 SpeseCorrenti-Missio.10'!$F$138</f>
        <v>141.56451999999999</v>
      </c>
      <c r="F10" s="58">
        <f>SUM(C10:E10)</f>
        <v>328.56452000000002</v>
      </c>
    </row>
    <row r="11" spans="2:6" ht="15.6">
      <c r="B11" s="1" t="s">
        <v>3</v>
      </c>
      <c r="C11" s="58">
        <f>+'[1]Titolo1 SpeseCorrenti-Missio.10'!$H$61</f>
        <v>178.27592999999999</v>
      </c>
      <c r="D11" s="58">
        <f>+'[1]Titolo1 SpeseCorrenti-Missio.10'!$H$88</f>
        <v>1471.40374</v>
      </c>
      <c r="E11" s="58">
        <f>+'[1]Titolo1 SpeseCorrenti-Missio.10'!$H$138</f>
        <v>652.64</v>
      </c>
      <c r="F11" s="58">
        <f>SUM(C11:E11)</f>
        <v>2302.3196699999999</v>
      </c>
    </row>
    <row r="12" spans="2:6" ht="16.2" thickBot="1">
      <c r="B12" s="1" t="s">
        <v>4</v>
      </c>
      <c r="C12" s="58">
        <f>+'[1]Titolo1 SpeseCorrenti-Missio.10'!$J$61</f>
        <v>311227.64645999996</v>
      </c>
      <c r="D12" s="58">
        <f>+'[1]Titolo1 SpeseCorrenti-Missio.10'!$J$88</f>
        <v>510573.47882000002</v>
      </c>
      <c r="E12" s="58">
        <f>+'[1]Titolo1 SpeseCorrenti-Missio.10'!$J$138</f>
        <v>164819.26383000001</v>
      </c>
      <c r="F12" s="58">
        <f>SUM(C12:E12)</f>
        <v>986620.38911000011</v>
      </c>
    </row>
    <row r="13" spans="2:6" ht="16.2" thickBot="1">
      <c r="B13" s="5" t="s">
        <v>8</v>
      </c>
      <c r="C13" s="59">
        <f>SUM(C8:C12)</f>
        <v>1100406.2387299999</v>
      </c>
      <c r="D13" s="59">
        <f>SUM(D8:D12)</f>
        <v>943690.65984000009</v>
      </c>
      <c r="E13" s="59">
        <f>SUM(E8:E12)</f>
        <v>328611.48998000007</v>
      </c>
      <c r="F13" s="60">
        <f>SUM(F8:F12)</f>
        <v>2372708.3885500003</v>
      </c>
    </row>
    <row r="14" spans="2:6">
      <c r="C14" s="34"/>
      <c r="D14" s="34"/>
      <c r="E14" s="34"/>
      <c r="F14" s="34"/>
    </row>
    <row r="15" spans="2:6">
      <c r="B15" s="44"/>
      <c r="C15" s="44"/>
      <c r="D15" s="44"/>
      <c r="E15" s="44"/>
      <c r="F15" s="44"/>
    </row>
    <row r="16" spans="2:6">
      <c r="B16" s="43" t="s">
        <v>15</v>
      </c>
      <c r="C16" s="43"/>
      <c r="D16" s="43"/>
      <c r="E16" s="43"/>
      <c r="F16" s="43"/>
    </row>
    <row r="17" spans="2:6" ht="42.9" customHeight="1">
      <c r="B17" s="28" t="s">
        <v>83</v>
      </c>
      <c r="C17" s="10" t="s">
        <v>5</v>
      </c>
      <c r="D17" s="10" t="s">
        <v>6</v>
      </c>
      <c r="E17" s="10" t="s">
        <v>7</v>
      </c>
      <c r="F17" s="10" t="s">
        <v>10</v>
      </c>
    </row>
    <row r="18" spans="2:6" ht="15.6">
      <c r="B18" s="1" t="s">
        <v>0</v>
      </c>
      <c r="C18" s="58">
        <f>+'[1]Titolo1 SpeseCorrenti-Missio.10'!$Q$61</f>
        <v>0</v>
      </c>
      <c r="D18" s="58">
        <f>+'[1]Titolo1 SpeseCorrenti-Missio.10'!$Q$88</f>
        <v>0</v>
      </c>
      <c r="E18" s="58">
        <f>+'[1]Titolo1 SpeseCorrenti-Missio.10'!$Q$138</f>
        <v>0</v>
      </c>
      <c r="F18" s="58">
        <f>SUM(C18:E18)</f>
        <v>0</v>
      </c>
    </row>
    <row r="19" spans="2:6" ht="15.6">
      <c r="B19" s="1" t="s">
        <v>1</v>
      </c>
      <c r="C19" s="58">
        <f>+'[1]Titolo1 SpeseCorrenti-Missio.10'!$S$61</f>
        <v>222323.7114</v>
      </c>
      <c r="D19" s="58">
        <f>+'[1]Titolo1 SpeseCorrenti-Missio.10'!$S$88</f>
        <v>26142.211520000001</v>
      </c>
      <c r="E19" s="58">
        <f>+'[1]Titolo1 SpeseCorrenti-Missio.10'!$S$138</f>
        <v>16549.125599999999</v>
      </c>
      <c r="F19" s="58">
        <f>SUM(C19:E19)</f>
        <v>265015.04852000001</v>
      </c>
    </row>
    <row r="20" spans="2:6" ht="15.6">
      <c r="B20" s="1" t="s">
        <v>2</v>
      </c>
      <c r="C20" s="58">
        <f>+'[1]Titolo1 SpeseCorrenti-Missio.10'!$U$61</f>
        <v>89</v>
      </c>
      <c r="D20" s="58">
        <f>+'[1]Titolo1 SpeseCorrenti-Missio.10'!$U$88</f>
        <v>0</v>
      </c>
      <c r="E20" s="58">
        <f>+'[1]Titolo1 SpeseCorrenti-Missio.10'!$U$138</f>
        <v>7.29</v>
      </c>
      <c r="F20" s="58">
        <f>SUM(C20:E20)</f>
        <v>96.29</v>
      </c>
    </row>
    <row r="21" spans="2:6" ht="15.6">
      <c r="B21" s="1" t="s">
        <v>3</v>
      </c>
      <c r="C21" s="58">
        <f>+'[1]Titolo1 SpeseCorrenti-Missio.10'!$W$61</f>
        <v>0</v>
      </c>
      <c r="D21" s="58">
        <f>+'[1]Titolo1 SpeseCorrenti-Missio.10'!$W$88</f>
        <v>0.5</v>
      </c>
      <c r="E21" s="58">
        <f>+'[1]Titolo1 SpeseCorrenti-Missio.10'!$W$138</f>
        <v>0</v>
      </c>
      <c r="F21" s="58">
        <f>SUM(C21:E21)</f>
        <v>0.5</v>
      </c>
    </row>
    <row r="22" spans="2:6" ht="16.2" thickBot="1">
      <c r="B22" s="1" t="s">
        <v>4</v>
      </c>
      <c r="C22" s="58">
        <f>+'[1]Titolo1 SpeseCorrenti-Missio.10'!$Y$61</f>
        <v>21451.479719999999</v>
      </c>
      <c r="D22" s="58">
        <f>+'[1]Titolo1 SpeseCorrenti-Missio.10'!$Y$88</f>
        <v>190.83046000000002</v>
      </c>
      <c r="E22" s="58">
        <f>+'[1]Titolo1 SpeseCorrenti-Missio.10'!$Y$138</f>
        <v>10909.358840000001</v>
      </c>
      <c r="F22" s="58">
        <f>SUM(C22:E22)</f>
        <v>32551.669020000001</v>
      </c>
    </row>
    <row r="23" spans="2:6" ht="16.2" thickBot="1">
      <c r="B23" s="5" t="s">
        <v>8</v>
      </c>
      <c r="C23" s="59">
        <f>SUM(C18:C22)</f>
        <v>243864.19112</v>
      </c>
      <c r="D23" s="59">
        <f>SUM(D18:D22)</f>
        <v>26333.541980000002</v>
      </c>
      <c r="E23" s="59">
        <f>SUM(E18:E22)</f>
        <v>27465.774440000001</v>
      </c>
      <c r="F23" s="60">
        <f>SUM(F18:F22)</f>
        <v>297663.50754000002</v>
      </c>
    </row>
    <row r="25" spans="2:6">
      <c r="B25" s="44" t="s">
        <v>9</v>
      </c>
      <c r="C25" s="44"/>
      <c r="D25" s="44"/>
      <c r="E25" s="44"/>
      <c r="F25" s="44"/>
    </row>
    <row r="26" spans="2:6">
      <c r="B26" s="43" t="s">
        <v>16</v>
      </c>
      <c r="C26" s="43"/>
      <c r="D26" s="43"/>
      <c r="E26" s="43"/>
      <c r="F26" s="43"/>
    </row>
    <row r="27" spans="2:6" ht="42.9" customHeight="1">
      <c r="B27" s="28" t="s">
        <v>83</v>
      </c>
      <c r="C27" s="10" t="s">
        <v>5</v>
      </c>
      <c r="D27" s="10" t="s">
        <v>6</v>
      </c>
      <c r="E27" s="10" t="s">
        <v>7</v>
      </c>
      <c r="F27" s="10" t="s">
        <v>10</v>
      </c>
    </row>
    <row r="28" spans="2:6" ht="15.6">
      <c r="B28" s="1" t="s">
        <v>0</v>
      </c>
      <c r="C28" s="58">
        <f>SUM(C8,C18)</f>
        <v>0</v>
      </c>
      <c r="D28" s="58">
        <f t="shared" ref="D28:E28" si="0">SUM(D8,D18)</f>
        <v>0</v>
      </c>
      <c r="E28" s="58">
        <f t="shared" si="0"/>
        <v>0</v>
      </c>
      <c r="F28" s="58">
        <f>SUM(C28:E28)</f>
        <v>0</v>
      </c>
    </row>
    <row r="29" spans="2:6" ht="15.6">
      <c r="B29" s="1" t="s">
        <v>1</v>
      </c>
      <c r="C29" s="58">
        <f t="shared" ref="C29:E32" si="1">SUM(C9,C19)</f>
        <v>1011137.02774</v>
      </c>
      <c r="D29" s="58">
        <f t="shared" si="1"/>
        <v>457787.98880000005</v>
      </c>
      <c r="E29" s="58">
        <f t="shared" si="1"/>
        <v>179547.14723</v>
      </c>
      <c r="F29" s="58">
        <f>SUM(C29:E29)</f>
        <v>1648472.1637700002</v>
      </c>
    </row>
    <row r="30" spans="2:6" ht="15.6">
      <c r="B30" s="1" t="s">
        <v>2</v>
      </c>
      <c r="C30" s="58">
        <f t="shared" si="1"/>
        <v>276</v>
      </c>
      <c r="D30" s="58">
        <f t="shared" si="1"/>
        <v>0</v>
      </c>
      <c r="E30" s="58">
        <f t="shared" si="1"/>
        <v>148.85451999999998</v>
      </c>
      <c r="F30" s="58">
        <f>SUM(C30:E30)</f>
        <v>424.85451999999998</v>
      </c>
    </row>
    <row r="31" spans="2:6" ht="15.6">
      <c r="B31" s="1" t="s">
        <v>3</v>
      </c>
      <c r="C31" s="58">
        <f t="shared" si="1"/>
        <v>178.27592999999999</v>
      </c>
      <c r="D31" s="58">
        <f t="shared" si="1"/>
        <v>1471.90374</v>
      </c>
      <c r="E31" s="58">
        <f t="shared" si="1"/>
        <v>652.64</v>
      </c>
      <c r="F31" s="58">
        <f>SUM(C31:E31)</f>
        <v>2302.8196699999999</v>
      </c>
    </row>
    <row r="32" spans="2:6" ht="16.2" thickBot="1">
      <c r="B32" s="1" t="s">
        <v>4</v>
      </c>
      <c r="C32" s="58">
        <f t="shared" si="1"/>
        <v>332679.12617999996</v>
      </c>
      <c r="D32" s="58">
        <f t="shared" si="1"/>
        <v>510764.30928000004</v>
      </c>
      <c r="E32" s="58">
        <f t="shared" si="1"/>
        <v>175728.62267000001</v>
      </c>
      <c r="F32" s="58">
        <f>SUM(C32:E32)</f>
        <v>1019172.05813</v>
      </c>
    </row>
    <row r="33" spans="2:7" ht="16.2" thickBot="1">
      <c r="B33" s="5" t="s">
        <v>8</v>
      </c>
      <c r="C33" s="59">
        <f>SUM(C28:C32)</f>
        <v>1344270.42985</v>
      </c>
      <c r="D33" s="59">
        <f>SUM(D28:D32)</f>
        <v>970024.20182000007</v>
      </c>
      <c r="E33" s="59">
        <f>SUM(E28:E32)</f>
        <v>356077.26442000002</v>
      </c>
      <c r="F33" s="60">
        <f>SUM(F28:F32)</f>
        <v>2670371.8960900004</v>
      </c>
    </row>
    <row r="34" spans="2:7">
      <c r="B34" s="44"/>
      <c r="C34" s="44"/>
      <c r="D34" s="44"/>
      <c r="E34" s="44"/>
      <c r="F34" s="44"/>
    </row>
    <row r="35" spans="2:7">
      <c r="B35" s="44"/>
      <c r="C35" s="44"/>
      <c r="D35" s="44"/>
      <c r="E35" s="44"/>
      <c r="F35" s="44"/>
    </row>
    <row r="36" spans="2:7">
      <c r="B36" s="43" t="s">
        <v>12</v>
      </c>
      <c r="C36" s="43"/>
      <c r="D36" s="43"/>
      <c r="E36" s="43"/>
      <c r="F36" s="43"/>
    </row>
    <row r="37" spans="2:7" ht="42.9" customHeight="1">
      <c r="B37" s="28" t="s">
        <v>83</v>
      </c>
      <c r="C37" s="10" t="s">
        <v>5</v>
      </c>
      <c r="D37" s="10" t="s">
        <v>6</v>
      </c>
      <c r="E37" s="10" t="s">
        <v>7</v>
      </c>
      <c r="F37" s="10" t="s">
        <v>10</v>
      </c>
    </row>
    <row r="38" spans="2:7" ht="15.6">
      <c r="B38" s="1" t="s">
        <v>0</v>
      </c>
      <c r="C38" s="58">
        <f>+'[1]Titolo1 SpeseCorrenti-Missio.10'!$AU$61</f>
        <v>0</v>
      </c>
      <c r="D38" s="58">
        <f>+'[1]Titolo1 SpeseCorrenti-Missio.10'!$AU$88</f>
        <v>0</v>
      </c>
      <c r="E38" s="58">
        <f>+'[1]Titolo1 SpeseCorrenti-Missio.10'!$AU$138</f>
        <v>0</v>
      </c>
      <c r="F38" s="58">
        <f t="shared" ref="F38:F43" si="2">SUM(C38:E38)</f>
        <v>0</v>
      </c>
    </row>
    <row r="39" spans="2:7" ht="15.6">
      <c r="B39" s="1" t="s">
        <v>1</v>
      </c>
      <c r="C39" s="58">
        <f>+'[1]Titolo1 SpeseCorrenti-Missio.10'!$AW$61</f>
        <v>565514.34728999995</v>
      </c>
      <c r="D39" s="58">
        <f>+'[1]Titolo1 SpeseCorrenti-Missio.10'!$AW$88</f>
        <v>175719.40041999999</v>
      </c>
      <c r="E39" s="58">
        <f>+'[1]Titolo1 SpeseCorrenti-Missio.10'!$AW$138</f>
        <v>100574.73962999998</v>
      </c>
      <c r="F39" s="58">
        <f t="shared" si="2"/>
        <v>841808.48733999988</v>
      </c>
    </row>
    <row r="40" spans="2:7" ht="15.6">
      <c r="B40" s="1" t="s">
        <v>2</v>
      </c>
      <c r="C40" s="58">
        <f>+'[1]Titolo1 SpeseCorrenti-Missio.10'!$AY$61</f>
        <v>131</v>
      </c>
      <c r="D40" s="58">
        <f>+'[1]Titolo1 SpeseCorrenti-Missio.10'!$AY$88</f>
        <v>0</v>
      </c>
      <c r="E40" s="58">
        <f>+'[1]Titolo1 SpeseCorrenti-Missio.10'!$AY$138</f>
        <v>129.33617000000001</v>
      </c>
      <c r="F40" s="58">
        <f t="shared" si="2"/>
        <v>260.33617000000004</v>
      </c>
    </row>
    <row r="41" spans="2:7" ht="15.6">
      <c r="B41" s="1" t="s">
        <v>3</v>
      </c>
      <c r="C41" s="58">
        <f>+'[1]Titolo1 SpeseCorrenti-Missio.10'!$BA$61</f>
        <v>163.64748</v>
      </c>
      <c r="D41" s="58">
        <f>+'[1]Titolo1 SpeseCorrenti-Missio.10'!$BA$88</f>
        <v>1181.0422599999999</v>
      </c>
      <c r="E41" s="58">
        <f>+'[1]Titolo1 SpeseCorrenti-Missio.10'!$BA$138</f>
        <v>620.05999999999995</v>
      </c>
      <c r="F41" s="58">
        <f t="shared" si="2"/>
        <v>1964.74974</v>
      </c>
    </row>
    <row r="42" spans="2:7" ht="16.2" thickBot="1">
      <c r="B42" s="1" t="s">
        <v>4</v>
      </c>
      <c r="C42" s="58">
        <f>+'[1]Titolo1 SpeseCorrenti-Missio.10'!$BC$61</f>
        <v>242264.62606999997</v>
      </c>
      <c r="D42" s="58">
        <f>+'[1]Titolo1 SpeseCorrenti-Missio.10'!$BC$88</f>
        <v>300358.41941000003</v>
      </c>
      <c r="E42" s="58">
        <f>+'[1]Titolo1 SpeseCorrenti-Missio.10'!$BC$138</f>
        <v>132440.47654</v>
      </c>
      <c r="F42" s="58">
        <f t="shared" si="2"/>
        <v>675063.52202000003</v>
      </c>
    </row>
    <row r="43" spans="2:7" ht="16.2" thickBot="1">
      <c r="B43" s="5" t="s">
        <v>8</v>
      </c>
      <c r="C43" s="59">
        <f>SUM(C38:C42)</f>
        <v>808073.62083999999</v>
      </c>
      <c r="D43" s="59">
        <f>SUM(D38:D42)</f>
        <v>477258.86209000001</v>
      </c>
      <c r="E43" s="59">
        <f>SUM(E38:E42)</f>
        <v>233764.61233999999</v>
      </c>
      <c r="F43" s="60">
        <f t="shared" si="2"/>
        <v>1519097.0952699999</v>
      </c>
    </row>
    <row r="45" spans="2:7">
      <c r="B45" s="44"/>
      <c r="C45" s="44"/>
      <c r="D45" s="44"/>
      <c r="E45" s="44"/>
      <c r="F45" s="44"/>
    </row>
    <row r="46" spans="2:7">
      <c r="B46" s="30" t="s">
        <v>22</v>
      </c>
      <c r="C46" s="30"/>
      <c r="D46" s="30"/>
      <c r="E46" s="30"/>
      <c r="F46" s="30"/>
      <c r="G46" s="13"/>
    </row>
    <row r="47" spans="2:7" ht="42.9" customHeight="1">
      <c r="B47" s="28" t="s">
        <v>83</v>
      </c>
      <c r="C47" s="10" t="s">
        <v>5</v>
      </c>
      <c r="D47" s="10" t="s">
        <v>6</v>
      </c>
      <c r="E47" s="10" t="s">
        <v>7</v>
      </c>
      <c r="F47" s="10" t="s">
        <v>10</v>
      </c>
    </row>
    <row r="48" spans="2:7" ht="15.6">
      <c r="B48" s="1" t="s">
        <v>0</v>
      </c>
      <c r="C48" s="58">
        <f>+'[1]Titolo1 SpeseCorrenti-Missio.10'!$BJ$61</f>
        <v>0</v>
      </c>
      <c r="D48" s="58">
        <f>+'[1]Titolo1 SpeseCorrenti-Missio.10'!$BJ$88</f>
        <v>0</v>
      </c>
      <c r="E48" s="58">
        <f>+'[1]Titolo1 SpeseCorrenti-Missio.10'!$BJ$138</f>
        <v>0</v>
      </c>
      <c r="F48" s="58">
        <f t="shared" ref="F48:F53" si="3">SUM(C48:E48)</f>
        <v>0</v>
      </c>
    </row>
    <row r="49" spans="2:6" ht="15.6">
      <c r="B49" s="1" t="s">
        <v>1</v>
      </c>
      <c r="C49" s="58">
        <f>+'[1]Titolo1 SpeseCorrenti-Missio.10'!$BL$61</f>
        <v>208678.26650999999</v>
      </c>
      <c r="D49" s="58">
        <f>+'[1]Titolo1 SpeseCorrenti-Missio.10'!$BL$88</f>
        <v>18597.566019999998</v>
      </c>
      <c r="E49" s="58">
        <f>+'[1]Titolo1 SpeseCorrenti-Missio.10'!$BL$138</f>
        <v>14044.559190000002</v>
      </c>
      <c r="F49" s="58">
        <f t="shared" si="3"/>
        <v>241320.39171999999</v>
      </c>
    </row>
    <row r="50" spans="2:6" ht="15.6">
      <c r="B50" s="1" t="s">
        <v>2</v>
      </c>
      <c r="C50" s="58">
        <f>+'[1]Titolo1 SpeseCorrenti-Missio.10'!$BN61</f>
        <v>23</v>
      </c>
      <c r="D50" s="58">
        <f>+'[1]Titolo1 SpeseCorrenti-Missio.10'!$BN$88</f>
        <v>0</v>
      </c>
      <c r="E50" s="58">
        <f>+'[1]Titolo1 SpeseCorrenti-Missio.10'!$BN$138</f>
        <v>0</v>
      </c>
      <c r="F50" s="58">
        <f t="shared" si="3"/>
        <v>23</v>
      </c>
    </row>
    <row r="51" spans="2:6" ht="15.6">
      <c r="B51" s="1" t="s">
        <v>3</v>
      </c>
      <c r="C51" s="58">
        <f>+'[1]Titolo1 SpeseCorrenti-Missio.10'!$BP$61</f>
        <v>0</v>
      </c>
      <c r="D51" s="58">
        <f>+'[1]Titolo1 SpeseCorrenti-Missio.10'!$BP$88</f>
        <v>0.5</v>
      </c>
      <c r="E51" s="58">
        <f>+'[1]Titolo1 SpeseCorrenti-Missio.10'!$BP$138</f>
        <v>0</v>
      </c>
      <c r="F51" s="58">
        <f t="shared" si="3"/>
        <v>0.5</v>
      </c>
    </row>
    <row r="52" spans="2:6" ht="16.2" thickBot="1">
      <c r="B52" s="1" t="s">
        <v>4</v>
      </c>
      <c r="C52" s="58">
        <f>+'[1]Titolo1 SpeseCorrenti-Missio.10'!$BR$61</f>
        <v>25467.889560000003</v>
      </c>
      <c r="D52" s="58">
        <f>+'[1]Titolo1 SpeseCorrenti-Missio.10'!$BR$88</f>
        <v>80.71884</v>
      </c>
      <c r="E52" s="58">
        <f>+'[1]Titolo1 SpeseCorrenti-Missio.10'!$BR$138</f>
        <v>5381.0828999999994</v>
      </c>
      <c r="F52" s="58">
        <f t="shared" si="3"/>
        <v>30929.691300000006</v>
      </c>
    </row>
    <row r="53" spans="2:6" ht="16.2" thickBot="1">
      <c r="B53" s="5" t="s">
        <v>8</v>
      </c>
      <c r="C53" s="59">
        <f>SUM(C48:C52)</f>
        <v>234169.15607</v>
      </c>
      <c r="D53" s="59">
        <f>SUM(D48:D52)</f>
        <v>18678.78486</v>
      </c>
      <c r="E53" s="59">
        <f>SUM(E48:E52)</f>
        <v>19425.642090000001</v>
      </c>
      <c r="F53" s="60">
        <f t="shared" si="3"/>
        <v>272273.58301999996</v>
      </c>
    </row>
    <row r="55" spans="2:6">
      <c r="B55" s="44"/>
      <c r="C55" s="44"/>
      <c r="D55" s="44"/>
      <c r="E55" s="44"/>
      <c r="F55" s="44"/>
    </row>
    <row r="56" spans="2:6">
      <c r="B56" s="43" t="s">
        <v>17</v>
      </c>
      <c r="C56" s="43"/>
      <c r="D56" s="43"/>
      <c r="E56" s="43"/>
      <c r="F56" s="43"/>
    </row>
    <row r="57" spans="2:6" ht="42.9" customHeight="1">
      <c r="B57" s="28" t="s">
        <v>83</v>
      </c>
      <c r="C57" s="10" t="s">
        <v>5</v>
      </c>
      <c r="D57" s="10" t="s">
        <v>6</v>
      </c>
      <c r="E57" s="10" t="s">
        <v>7</v>
      </c>
      <c r="F57" s="10" t="s">
        <v>10</v>
      </c>
    </row>
    <row r="58" spans="2:6" ht="15.6">
      <c r="B58" s="1" t="s">
        <v>0</v>
      </c>
      <c r="C58" s="58">
        <f>SUM(C38,C48)</f>
        <v>0</v>
      </c>
      <c r="D58" s="58">
        <f t="shared" ref="D58:E58" si="4">SUM(D38,D48)</f>
        <v>0</v>
      </c>
      <c r="E58" s="58">
        <f t="shared" si="4"/>
        <v>0</v>
      </c>
      <c r="F58" s="58">
        <f t="shared" ref="F58:F63" si="5">SUM(C58:E58)</f>
        <v>0</v>
      </c>
    </row>
    <row r="59" spans="2:6" ht="15.6">
      <c r="B59" s="1" t="s">
        <v>1</v>
      </c>
      <c r="C59" s="58">
        <f t="shared" ref="C59:E62" si="6">SUM(C39,C49)</f>
        <v>774192.61379999993</v>
      </c>
      <c r="D59" s="58">
        <f t="shared" si="6"/>
        <v>194316.96643999999</v>
      </c>
      <c r="E59" s="58">
        <f t="shared" si="6"/>
        <v>114619.29881999998</v>
      </c>
      <c r="F59" s="58">
        <f t="shared" si="5"/>
        <v>1083128.8790599999</v>
      </c>
    </row>
    <row r="60" spans="2:6" ht="15.6">
      <c r="B60" s="1" t="s">
        <v>2</v>
      </c>
      <c r="C60" s="58">
        <f t="shared" si="6"/>
        <v>154</v>
      </c>
      <c r="D60" s="58">
        <f t="shared" si="6"/>
        <v>0</v>
      </c>
      <c r="E60" s="58">
        <f t="shared" si="6"/>
        <v>129.33617000000001</v>
      </c>
      <c r="F60" s="58">
        <f t="shared" si="5"/>
        <v>283.33617000000004</v>
      </c>
    </row>
    <row r="61" spans="2:6" ht="15.6">
      <c r="B61" s="1" t="s">
        <v>3</v>
      </c>
      <c r="C61" s="58">
        <f t="shared" si="6"/>
        <v>163.64748</v>
      </c>
      <c r="D61" s="58">
        <f t="shared" si="6"/>
        <v>1181.5422599999999</v>
      </c>
      <c r="E61" s="58">
        <f t="shared" si="6"/>
        <v>620.05999999999995</v>
      </c>
      <c r="F61" s="58">
        <f t="shared" si="5"/>
        <v>1965.24974</v>
      </c>
    </row>
    <row r="62" spans="2:6" ht="16.2" thickBot="1">
      <c r="B62" s="1" t="s">
        <v>4</v>
      </c>
      <c r="C62" s="58">
        <f t="shared" si="6"/>
        <v>267732.51562999998</v>
      </c>
      <c r="D62" s="58">
        <f t="shared" si="6"/>
        <v>300439.13825000002</v>
      </c>
      <c r="E62" s="58">
        <f t="shared" si="6"/>
        <v>137821.55944000001</v>
      </c>
      <c r="F62" s="58">
        <f t="shared" si="5"/>
        <v>705993.21331999998</v>
      </c>
    </row>
    <row r="63" spans="2:6" ht="16.2" thickBot="1">
      <c r="B63" s="5" t="s">
        <v>8</v>
      </c>
      <c r="C63" s="59">
        <f>SUM(C58:C62)</f>
        <v>1042242.77691</v>
      </c>
      <c r="D63" s="59">
        <f>SUM(D58:D62)</f>
        <v>495937.64694999997</v>
      </c>
      <c r="E63" s="59">
        <f>SUM(E58:E62)</f>
        <v>253190.25442999997</v>
      </c>
      <c r="F63" s="60">
        <f t="shared" si="5"/>
        <v>1791370.67829</v>
      </c>
    </row>
    <row r="64" spans="2:6">
      <c r="B64" s="27"/>
      <c r="C64" s="27"/>
      <c r="D64" s="27"/>
      <c r="E64" s="27"/>
      <c r="F64" s="27"/>
    </row>
    <row r="65" spans="2:6">
      <c r="B65" s="44"/>
      <c r="C65" s="44"/>
      <c r="D65" s="44"/>
      <c r="E65" s="44"/>
      <c r="F65" s="44"/>
    </row>
    <row r="66" spans="2:6">
      <c r="B66" s="43" t="s">
        <v>18</v>
      </c>
      <c r="C66" s="43"/>
      <c r="D66" s="43"/>
      <c r="E66" s="43"/>
      <c r="F66" s="43"/>
    </row>
    <row r="67" spans="2:6" ht="42.9" customHeight="1">
      <c r="B67" s="28" t="s">
        <v>83</v>
      </c>
      <c r="C67" s="10" t="s">
        <v>5</v>
      </c>
      <c r="D67" s="10" t="s">
        <v>6</v>
      </c>
      <c r="E67" s="10" t="s">
        <v>7</v>
      </c>
      <c r="F67" s="10" t="s">
        <v>10</v>
      </c>
    </row>
    <row r="68" spans="2:6" ht="15.6">
      <c r="B68" s="1" t="s">
        <v>0</v>
      </c>
      <c r="C68" s="58">
        <f>+'[1]Titolo1 SpeseCorrenti-Missio.10'!$CN$61</f>
        <v>0</v>
      </c>
      <c r="D68" s="58">
        <f>+'[1]Titolo1 SpeseCorrenti-Missio.10'!$CN$88</f>
        <v>0</v>
      </c>
      <c r="E68" s="58">
        <f>+'[1]Titolo1 SpeseCorrenti-Missio.10'!$CN$138</f>
        <v>0</v>
      </c>
      <c r="F68" s="58">
        <f t="shared" ref="F68:F73" si="7">SUM(C68:E68)</f>
        <v>0</v>
      </c>
    </row>
    <row r="69" spans="2:6" ht="15.6">
      <c r="B69" s="1" t="s">
        <v>1</v>
      </c>
      <c r="C69" s="58">
        <f>+'[1]Titolo1 SpeseCorrenti-Missio.10'!$CP$61</f>
        <v>138709.04663999999</v>
      </c>
      <c r="D69" s="58">
        <f>+'[1]Titolo1 SpeseCorrenti-Missio.10'!$CP$88</f>
        <v>251009.60063</v>
      </c>
      <c r="E69" s="58">
        <f>+'[1]Titolo1 SpeseCorrenti-Missio.10'!$CP$138</f>
        <v>84510.285279999982</v>
      </c>
      <c r="F69" s="58">
        <f t="shared" si="7"/>
        <v>474228.93254999991</v>
      </c>
    </row>
    <row r="70" spans="2:6" ht="15.6">
      <c r="B70" s="1" t="s">
        <v>2</v>
      </c>
      <c r="C70" s="58">
        <f>+'[1]Titolo1 SpeseCorrenti-Missio.10'!$CR$61</f>
        <v>97</v>
      </c>
      <c r="D70" s="58">
        <f>+'[1]Titolo1 SpeseCorrenti-Missio.10'!$CR$88</f>
        <v>0</v>
      </c>
      <c r="E70" s="58">
        <f>+'[1]Titolo1 SpeseCorrenti-Missio.10'!$CR$138</f>
        <v>23.687909999999999</v>
      </c>
      <c r="F70" s="58">
        <f t="shared" si="7"/>
        <v>120.68791</v>
      </c>
    </row>
    <row r="71" spans="2:6" ht="15.6">
      <c r="B71" s="1" t="s">
        <v>3</v>
      </c>
      <c r="C71" s="58">
        <f>+'[1]Titolo1 SpeseCorrenti-Missio.10'!$CT$61</f>
        <v>23.1478</v>
      </c>
      <c r="D71" s="58">
        <f>+'[1]Titolo1 SpeseCorrenti-Missio.10'!$CT$88</f>
        <v>624.90179999999998</v>
      </c>
      <c r="E71" s="58">
        <f>+'[1]Titolo1 SpeseCorrenti-Missio.10'!$CT$138</f>
        <v>178.17000000000002</v>
      </c>
      <c r="F71" s="58">
        <f t="shared" si="7"/>
        <v>826.2195999999999</v>
      </c>
    </row>
    <row r="72" spans="2:6" ht="16.2" thickBot="1">
      <c r="B72" s="1" t="s">
        <v>4</v>
      </c>
      <c r="C72" s="58">
        <f>+'[1]Titolo1 SpeseCorrenti-Missio.10'!$CV$61</f>
        <v>62617.426719999996</v>
      </c>
      <c r="D72" s="58">
        <f>+'[1]Titolo1 SpeseCorrenti-Missio.10'!$CV$88</f>
        <v>208232.88294000001</v>
      </c>
      <c r="E72" s="58">
        <f>+'[1]Titolo1 SpeseCorrenti-Missio.10'!$CV$138</f>
        <v>20482.982550000001</v>
      </c>
      <c r="F72" s="58">
        <f t="shared" si="7"/>
        <v>291333.29221000004</v>
      </c>
    </row>
    <row r="73" spans="2:6" ht="16.2" thickBot="1">
      <c r="B73" s="5" t="s">
        <v>8</v>
      </c>
      <c r="C73" s="59">
        <f>SUM(C68:C72)</f>
        <v>201446.62115999998</v>
      </c>
      <c r="D73" s="59">
        <f>SUM(D68:D72)</f>
        <v>459867.38537000003</v>
      </c>
      <c r="E73" s="59">
        <f>SUM(E68:E72)</f>
        <v>105195.12573999997</v>
      </c>
      <c r="F73" s="60">
        <f t="shared" si="7"/>
        <v>766509.13226999994</v>
      </c>
    </row>
    <row r="75" spans="2:6">
      <c r="B75" s="44"/>
      <c r="C75" s="44"/>
      <c r="D75" s="44"/>
      <c r="E75" s="44"/>
      <c r="F75" s="44"/>
    </row>
    <row r="76" spans="2:6">
      <c r="B76" s="14" t="s">
        <v>19</v>
      </c>
      <c r="C76" s="14"/>
      <c r="D76" s="14"/>
      <c r="E76" s="14"/>
      <c r="F76" s="14"/>
    </row>
    <row r="77" spans="2:6" ht="42.9" customHeight="1">
      <c r="B77" s="28" t="s">
        <v>83</v>
      </c>
      <c r="C77" s="10" t="s">
        <v>5</v>
      </c>
      <c r="D77" s="10" t="s">
        <v>6</v>
      </c>
      <c r="E77" s="10" t="s">
        <v>7</v>
      </c>
      <c r="F77" s="10" t="s">
        <v>10</v>
      </c>
    </row>
    <row r="78" spans="2:6" ht="15.6">
      <c r="B78" s="1" t="s">
        <v>0</v>
      </c>
      <c r="C78" s="58">
        <f>+'[1]Titolo1 SpeseCorrenti-Missio.10'!$DC$61</f>
        <v>0</v>
      </c>
      <c r="D78" s="58">
        <f>+'[1]Titolo1 SpeseCorrenti-Missio.10'!$DC$88</f>
        <v>0</v>
      </c>
      <c r="E78" s="58">
        <f>+'[1]Titolo1 SpeseCorrenti-Missio.10'!$DC$138</f>
        <v>0</v>
      </c>
      <c r="F78" s="58">
        <f t="shared" ref="F78:F83" si="8">SUM(C78:E78)</f>
        <v>0</v>
      </c>
    </row>
    <row r="79" spans="2:6" ht="15.6">
      <c r="B79" s="1" t="s">
        <v>1</v>
      </c>
      <c r="C79" s="58">
        <f>+'[1]Titolo1 SpeseCorrenti-Missio.10'!$DE$61</f>
        <v>23133.667030000001</v>
      </c>
      <c r="D79" s="58">
        <f>+'[1]Titolo1 SpeseCorrenti-Missio.10'!$DE$88</f>
        <v>3364.92355</v>
      </c>
      <c r="E79" s="58">
        <f>+'[1]Titolo1 SpeseCorrenti-Missio.10'!$DE$138</f>
        <v>189.83158000000003</v>
      </c>
      <c r="F79" s="58">
        <f t="shared" si="8"/>
        <v>26688.422160000002</v>
      </c>
    </row>
    <row r="80" spans="2:6" ht="15.6">
      <c r="B80" s="1" t="s">
        <v>2</v>
      </c>
      <c r="C80" s="58">
        <f>+'[1]Titolo1 SpeseCorrenti-Missio.10'!$DG$61</f>
        <v>117</v>
      </c>
      <c r="D80" s="58">
        <f>+'[1]Titolo1 SpeseCorrenti-Missio.10'!$DG$88</f>
        <v>0</v>
      </c>
      <c r="E80" s="58">
        <f>+'[1]Titolo1 SpeseCorrenti-Missio.10'!$DG$138</f>
        <v>249.97</v>
      </c>
      <c r="F80" s="58">
        <f t="shared" si="8"/>
        <v>366.97</v>
      </c>
    </row>
    <row r="81" spans="2:6" ht="15.6">
      <c r="B81" s="1" t="s">
        <v>3</v>
      </c>
      <c r="C81" s="58">
        <f>+'[1]Titolo1 SpeseCorrenti-Missio.10'!$DI$61</f>
        <v>178</v>
      </c>
      <c r="D81" s="58">
        <f>+'[1]Titolo1 SpeseCorrenti-Missio.10'!$DI$88</f>
        <v>0</v>
      </c>
      <c r="E81" s="58">
        <f>+'[1]Titolo1 SpeseCorrenti-Missio.10'!$DI$138</f>
        <v>0</v>
      </c>
      <c r="F81" s="58">
        <f t="shared" si="8"/>
        <v>178</v>
      </c>
    </row>
    <row r="82" spans="2:6" ht="16.2" thickBot="1">
      <c r="B82" s="1" t="s">
        <v>4</v>
      </c>
      <c r="C82" s="58">
        <f>+'[1]Titolo1 SpeseCorrenti-Missio.10'!$DK$61</f>
        <v>7351.7476699999988</v>
      </c>
      <c r="D82" s="58">
        <f>+'[1]Titolo1 SpeseCorrenti-Missio.10'!$DK$88</f>
        <v>3640.0127400000001</v>
      </c>
      <c r="E82" s="58">
        <f>+'[1]Titolo1 SpeseCorrenti-Missio.10'!$DK$138</f>
        <v>1474.49307</v>
      </c>
      <c r="F82" s="58">
        <f t="shared" si="8"/>
        <v>12466.253479999999</v>
      </c>
    </row>
    <row r="83" spans="2:6" ht="16.2" thickBot="1">
      <c r="B83" s="5" t="s">
        <v>8</v>
      </c>
      <c r="C83" s="59">
        <f>SUM(C78:C82)</f>
        <v>30780.414700000001</v>
      </c>
      <c r="D83" s="59">
        <f>SUM(D78:D82)</f>
        <v>7004.9362899999996</v>
      </c>
      <c r="E83" s="59">
        <f>SUM(E78:E82)</f>
        <v>1914.29465</v>
      </c>
      <c r="F83" s="60">
        <f t="shared" si="8"/>
        <v>39699.645640000002</v>
      </c>
    </row>
    <row r="85" spans="2:6">
      <c r="B85" s="44"/>
      <c r="C85" s="44"/>
      <c r="D85" s="44"/>
      <c r="E85" s="44"/>
      <c r="F85" s="44"/>
    </row>
    <row r="86" spans="2:6">
      <c r="B86" s="43" t="s">
        <v>20</v>
      </c>
      <c r="C86" s="43"/>
      <c r="D86" s="43"/>
      <c r="E86" s="43"/>
      <c r="F86" s="43"/>
    </row>
    <row r="87" spans="2:6" ht="42.9" customHeight="1">
      <c r="B87" s="28" t="s">
        <v>83</v>
      </c>
      <c r="C87" s="10" t="s">
        <v>5</v>
      </c>
      <c r="D87" s="10" t="s">
        <v>6</v>
      </c>
      <c r="E87" s="10" t="s">
        <v>7</v>
      </c>
      <c r="F87" s="10" t="s">
        <v>10</v>
      </c>
    </row>
    <row r="88" spans="2:6" ht="15.6">
      <c r="B88" s="1" t="s">
        <v>0</v>
      </c>
      <c r="C88" s="58">
        <f>SUM(C68,C78)</f>
        <v>0</v>
      </c>
      <c r="D88" s="58">
        <f t="shared" ref="D88:E88" si="9">SUM(D68,D78)</f>
        <v>0</v>
      </c>
      <c r="E88" s="58">
        <f t="shared" si="9"/>
        <v>0</v>
      </c>
      <c r="F88" s="58">
        <f t="shared" ref="F88:F93" si="10">SUM(C88:E88)</f>
        <v>0</v>
      </c>
    </row>
    <row r="89" spans="2:6" ht="15.6">
      <c r="B89" s="1" t="s">
        <v>1</v>
      </c>
      <c r="C89" s="58">
        <f t="shared" ref="C89:E92" si="11">SUM(C69,C79)</f>
        <v>161842.71367</v>
      </c>
      <c r="D89" s="58">
        <f t="shared" si="11"/>
        <v>254374.52418000001</v>
      </c>
      <c r="E89" s="58">
        <f t="shared" si="11"/>
        <v>84700.11685999998</v>
      </c>
      <c r="F89" s="58">
        <f t="shared" si="10"/>
        <v>500917.35470999999</v>
      </c>
    </row>
    <row r="90" spans="2:6" ht="15.6">
      <c r="B90" s="1" t="s">
        <v>2</v>
      </c>
      <c r="C90" s="58">
        <f t="shared" si="11"/>
        <v>214</v>
      </c>
      <c r="D90" s="58">
        <f t="shared" si="11"/>
        <v>0</v>
      </c>
      <c r="E90" s="58">
        <f t="shared" si="11"/>
        <v>273.65791000000002</v>
      </c>
      <c r="F90" s="58">
        <f t="shared" si="10"/>
        <v>487.65791000000002</v>
      </c>
    </row>
    <row r="91" spans="2:6" ht="15.6">
      <c r="B91" s="1" t="s">
        <v>3</v>
      </c>
      <c r="C91" s="58">
        <f t="shared" si="11"/>
        <v>201.14779999999999</v>
      </c>
      <c r="D91" s="58">
        <f t="shared" si="11"/>
        <v>624.90179999999998</v>
      </c>
      <c r="E91" s="58">
        <f t="shared" si="11"/>
        <v>178.17000000000002</v>
      </c>
      <c r="F91" s="58">
        <f t="shared" si="10"/>
        <v>1004.2195999999999</v>
      </c>
    </row>
    <row r="92" spans="2:6" ht="16.2" thickBot="1">
      <c r="B92" s="1" t="s">
        <v>4</v>
      </c>
      <c r="C92" s="58">
        <f t="shared" si="11"/>
        <v>69969.17439</v>
      </c>
      <c r="D92" s="58">
        <f t="shared" si="11"/>
        <v>211872.89568000002</v>
      </c>
      <c r="E92" s="58">
        <f t="shared" si="11"/>
        <v>21957.475620000001</v>
      </c>
      <c r="F92" s="58">
        <f t="shared" si="10"/>
        <v>303799.54569</v>
      </c>
    </row>
    <row r="93" spans="2:6" ht="16.2" thickBot="1">
      <c r="B93" s="5" t="s">
        <v>8</v>
      </c>
      <c r="C93" s="59">
        <f>SUM(C88:C92)</f>
        <v>232227.03586</v>
      </c>
      <c r="D93" s="59">
        <f>SUM(D88:D92)</f>
        <v>466872.32166000002</v>
      </c>
      <c r="E93" s="59">
        <f>SUM(E88:E92)</f>
        <v>107109.42038999997</v>
      </c>
      <c r="F93" s="60">
        <f t="shared" si="10"/>
        <v>806208.77791000006</v>
      </c>
    </row>
    <row r="94" spans="2:6">
      <c r="B94" s="44"/>
      <c r="C94" s="44"/>
      <c r="D94" s="44"/>
      <c r="E94" s="44"/>
      <c r="F94" s="44"/>
    </row>
    <row r="95" spans="2:6">
      <c r="B95" s="44"/>
      <c r="C95" s="44"/>
      <c r="D95" s="44"/>
      <c r="E95" s="44"/>
      <c r="F95" s="44"/>
    </row>
    <row r="96" spans="2:6">
      <c r="B96" s="43" t="s">
        <v>61</v>
      </c>
      <c r="C96" s="43"/>
      <c r="D96" s="43"/>
      <c r="E96" s="43"/>
      <c r="F96" s="43"/>
    </row>
    <row r="97" spans="2:6" ht="42.9" customHeight="1">
      <c r="B97" s="28" t="s">
        <v>83</v>
      </c>
      <c r="C97" s="10" t="s">
        <v>5</v>
      </c>
      <c r="D97" s="10" t="s">
        <v>6</v>
      </c>
      <c r="E97" s="10" t="s">
        <v>7</v>
      </c>
      <c r="F97" s="10" t="s">
        <v>10</v>
      </c>
    </row>
    <row r="98" spans="2:6" ht="15.6">
      <c r="B98" s="1" t="s">
        <v>0</v>
      </c>
      <c r="C98" s="58">
        <f>+'[1]Titolo1 SpeseCorrenti-Missio.10'!$EG$61</f>
        <v>0</v>
      </c>
      <c r="D98" s="58">
        <f>+'[1]Titolo1 SpeseCorrenti-Missio.10'!$EG$88</f>
        <v>0</v>
      </c>
      <c r="E98" s="58">
        <f>+'[1]Titolo1 SpeseCorrenti-Missio.10'!$EG$138</f>
        <v>0</v>
      </c>
      <c r="F98" s="58">
        <f t="shared" ref="F98:F103" si="12">SUM(C98:E98)</f>
        <v>0</v>
      </c>
    </row>
    <row r="99" spans="2:6" ht="15.6">
      <c r="B99" s="1" t="s">
        <v>1</v>
      </c>
      <c r="C99" s="58">
        <f>+'[1]Titolo1 SpeseCorrenti-Missio.10'!$EI$61</f>
        <v>704223.3939299999</v>
      </c>
      <c r="D99" s="58">
        <f>+'[1]Titolo1 SpeseCorrenti-Missio.10'!$EI$88</f>
        <v>426729.00105000002</v>
      </c>
      <c r="E99" s="58">
        <f>+'[1]Titolo1 SpeseCorrenti-Missio.10'!$EI$138</f>
        <v>185085.02490999998</v>
      </c>
      <c r="F99" s="58">
        <f t="shared" si="12"/>
        <v>1316037.4198899998</v>
      </c>
    </row>
    <row r="100" spans="2:6" ht="15.6">
      <c r="B100" s="1" t="s">
        <v>2</v>
      </c>
      <c r="C100" s="58">
        <f>+'[1]Titolo1 SpeseCorrenti-Missio.10'!$EK$61</f>
        <v>228</v>
      </c>
      <c r="D100" s="58">
        <f>+'[1]Titolo1 SpeseCorrenti-Missio.10'!$EK$88</f>
        <v>0</v>
      </c>
      <c r="E100" s="58">
        <f>+'[1]Titolo1 SpeseCorrenti-Missio.10'!$EK$138</f>
        <v>153.02408</v>
      </c>
      <c r="F100" s="58">
        <f t="shared" si="12"/>
        <v>381.02408000000003</v>
      </c>
    </row>
    <row r="101" spans="2:6" ht="15.6">
      <c r="B101" s="1" t="s">
        <v>3</v>
      </c>
      <c r="C101" s="58">
        <f>+'[1]Titolo1 SpeseCorrenti-Missio.10'!$EM$61</f>
        <v>186.79527999999999</v>
      </c>
      <c r="D101" s="58">
        <f>+'[1]Titolo1 SpeseCorrenti-Missio.10'!$EM$88</f>
        <v>1805.94406</v>
      </c>
      <c r="E101" s="58">
        <f>+'[1]Titolo1 SpeseCorrenti-Missio.10'!$EM$138</f>
        <v>798.2299999999999</v>
      </c>
      <c r="F101" s="58">
        <f t="shared" si="12"/>
        <v>2790.9693400000001</v>
      </c>
    </row>
    <row r="102" spans="2:6" ht="16.2" thickBot="1">
      <c r="B102" s="1" t="s">
        <v>4</v>
      </c>
      <c r="C102" s="58">
        <f>+'[1]Titolo1 SpeseCorrenti-Missio.10'!$EO$61</f>
        <v>304882.05278999999</v>
      </c>
      <c r="D102" s="58">
        <f>+'[1]Titolo1 SpeseCorrenti-Missio.10'!$EO$88</f>
        <v>508591.30235000001</v>
      </c>
      <c r="E102" s="58">
        <f>+'[1]Titolo1 SpeseCorrenti-Missio.10'!$EO$138</f>
        <v>152923.45908999999</v>
      </c>
      <c r="F102" s="58">
        <f t="shared" si="12"/>
        <v>966396.81423000002</v>
      </c>
    </row>
    <row r="103" spans="2:6" ht="16.2" thickBot="1">
      <c r="B103" s="5" t="s">
        <v>8</v>
      </c>
      <c r="C103" s="59">
        <f>SUM(C98:C102)</f>
        <v>1009520.2419999999</v>
      </c>
      <c r="D103" s="59">
        <f>SUM(D98:D102)</f>
        <v>937126.24745999998</v>
      </c>
      <c r="E103" s="59">
        <f>SUM(E98:E102)</f>
        <v>338959.73807999998</v>
      </c>
      <c r="F103" s="60">
        <f t="shared" si="12"/>
        <v>2285606.2275399999</v>
      </c>
    </row>
    <row r="105" spans="2:6">
      <c r="B105" s="44"/>
      <c r="C105" s="44"/>
      <c r="D105" s="44"/>
      <c r="E105" s="44"/>
      <c r="F105" s="44"/>
    </row>
    <row r="106" spans="2:6">
      <c r="B106" s="14" t="s">
        <v>23</v>
      </c>
      <c r="C106" s="14"/>
      <c r="D106" s="14"/>
      <c r="E106" s="14"/>
      <c r="F106" s="14"/>
    </row>
    <row r="107" spans="2:6" ht="42.9" customHeight="1">
      <c r="B107" s="28" t="s">
        <v>83</v>
      </c>
      <c r="C107" s="10" t="s">
        <v>5</v>
      </c>
      <c r="D107" s="10" t="s">
        <v>6</v>
      </c>
      <c r="E107" s="10" t="s">
        <v>7</v>
      </c>
      <c r="F107" s="10" t="s">
        <v>10</v>
      </c>
    </row>
    <row r="108" spans="2:6" ht="15.6">
      <c r="B108" s="1" t="s">
        <v>0</v>
      </c>
      <c r="C108" s="58">
        <f>+'[1]Titolo1 SpeseCorrenti-Missio.10'!$EV$61</f>
        <v>0</v>
      </c>
      <c r="D108" s="58">
        <f>+'[1]Titolo1 SpeseCorrenti-Missio.10'!$EV$88</f>
        <v>0</v>
      </c>
      <c r="E108" s="58">
        <f>+'[1]Titolo1 SpeseCorrenti-Missio.10'!$EV$138</f>
        <v>0</v>
      </c>
      <c r="F108" s="58">
        <f t="shared" ref="F108:F113" si="13">SUM(C108:E108)</f>
        <v>0</v>
      </c>
    </row>
    <row r="109" spans="2:6" ht="15.6">
      <c r="B109" s="1" t="s">
        <v>1</v>
      </c>
      <c r="C109" s="58">
        <f>+'[1]Titolo1 SpeseCorrenti-Missio.10'!$EX$61</f>
        <v>232272.93354</v>
      </c>
      <c r="D109" s="58">
        <f>+'[1]Titolo1 SpeseCorrenti-Missio.10'!$EX$88</f>
        <v>21962.489569999998</v>
      </c>
      <c r="E109" s="58">
        <f>+'[1]Titolo1 SpeseCorrenti-Missio.10'!$EX$138</f>
        <v>14234.39077</v>
      </c>
      <c r="F109" s="58">
        <f t="shared" si="13"/>
        <v>268469.81388000003</v>
      </c>
    </row>
    <row r="110" spans="2:6" ht="15.6">
      <c r="B110" s="1" t="s">
        <v>2</v>
      </c>
      <c r="C110" s="58">
        <f>+'[1]Titolo1 SpeseCorrenti-Missio.10'!$EZ$61</f>
        <v>140</v>
      </c>
      <c r="D110" s="58">
        <f>+'[1]Titolo1 SpeseCorrenti-Missio.10'!$EZ$88</f>
        <v>0</v>
      </c>
      <c r="E110" s="58">
        <f>+'[1]Titolo1 SpeseCorrenti-Missio.10'!$EZ$138</f>
        <v>249.97</v>
      </c>
      <c r="F110" s="58">
        <f t="shared" si="13"/>
        <v>389.97</v>
      </c>
    </row>
    <row r="111" spans="2:6" ht="15.6">
      <c r="B111" s="1" t="s">
        <v>3</v>
      </c>
      <c r="C111" s="58">
        <f>+'[1]Titolo1 SpeseCorrenti-Missio.10'!$FB$61</f>
        <v>178</v>
      </c>
      <c r="D111" s="58">
        <f>+'[1]Titolo1 SpeseCorrenti-Missio.10'!$FB$88</f>
        <v>0.5</v>
      </c>
      <c r="E111" s="58">
        <f>+'[1]Titolo1 SpeseCorrenti-Missio.10'!$FB$138</f>
        <v>0</v>
      </c>
      <c r="F111" s="58">
        <f t="shared" si="13"/>
        <v>178.5</v>
      </c>
    </row>
    <row r="112" spans="2:6" ht="16.2" thickBot="1">
      <c r="B112" s="1" t="s">
        <v>4</v>
      </c>
      <c r="C112" s="58">
        <f>+'[1]Titolo1 SpeseCorrenti-Missio.10'!$FD$61</f>
        <v>32819.63723</v>
      </c>
      <c r="D112" s="58">
        <f>+'[1]Titolo1 SpeseCorrenti-Missio.10'!$FD$88</f>
        <v>3720.7315800000001</v>
      </c>
      <c r="E112" s="58">
        <f>+'[1]Titolo1 SpeseCorrenti-Missio.10'!$FD$138</f>
        <v>6855.5759699999999</v>
      </c>
      <c r="F112" s="58">
        <f t="shared" si="13"/>
        <v>43395.944779999998</v>
      </c>
    </row>
    <row r="113" spans="2:6" ht="16.2" thickBot="1">
      <c r="B113" s="5" t="s">
        <v>8</v>
      </c>
      <c r="C113" s="59">
        <f>SUM(C108:C112)</f>
        <v>265410.57076999999</v>
      </c>
      <c r="D113" s="59">
        <f>SUM(D108:D112)</f>
        <v>25683.721149999998</v>
      </c>
      <c r="E113" s="59">
        <f>SUM(E108:E112)</f>
        <v>21339.936739999997</v>
      </c>
      <c r="F113" s="60">
        <f t="shared" si="13"/>
        <v>312434.22865999996</v>
      </c>
    </row>
    <row r="115" spans="2:6">
      <c r="B115" s="44"/>
      <c r="C115" s="44"/>
      <c r="D115" s="44"/>
      <c r="E115" s="44"/>
      <c r="F115" s="44"/>
    </row>
    <row r="116" spans="2:6">
      <c r="B116" s="43" t="s">
        <v>60</v>
      </c>
      <c r="C116" s="43"/>
      <c r="D116" s="43"/>
      <c r="E116" s="43"/>
      <c r="F116" s="43"/>
    </row>
    <row r="117" spans="2:6" ht="31.2">
      <c r="B117" s="28" t="s">
        <v>83</v>
      </c>
      <c r="C117" s="10" t="s">
        <v>5</v>
      </c>
      <c r="D117" s="10" t="s">
        <v>6</v>
      </c>
      <c r="E117" s="10" t="s">
        <v>7</v>
      </c>
      <c r="F117" s="10" t="s">
        <v>10</v>
      </c>
    </row>
    <row r="118" spans="2:6" ht="15.6">
      <c r="B118" s="1" t="s">
        <v>0</v>
      </c>
      <c r="C118" s="58">
        <f>SUM(C98,C108)</f>
        <v>0</v>
      </c>
      <c r="D118" s="58">
        <f t="shared" ref="D118:E118" si="14">SUM(D98,D108)</f>
        <v>0</v>
      </c>
      <c r="E118" s="58">
        <f t="shared" si="14"/>
        <v>0</v>
      </c>
      <c r="F118" s="58">
        <f t="shared" ref="F118:F123" si="15">SUM(C118:E118)</f>
        <v>0</v>
      </c>
    </row>
    <row r="119" spans="2:6" ht="15.6">
      <c r="B119" s="1" t="s">
        <v>1</v>
      </c>
      <c r="C119" s="58">
        <f t="shared" ref="C119:E122" si="16">SUM(C99,C109)</f>
        <v>936496.3274699999</v>
      </c>
      <c r="D119" s="58">
        <f t="shared" si="16"/>
        <v>448691.49062</v>
      </c>
      <c r="E119" s="58">
        <f t="shared" si="16"/>
        <v>199319.41567999998</v>
      </c>
      <c r="F119" s="58">
        <f t="shared" si="15"/>
        <v>1584507.2337699998</v>
      </c>
    </row>
    <row r="120" spans="2:6" ht="15.6">
      <c r="B120" s="1" t="s">
        <v>2</v>
      </c>
      <c r="C120" s="58">
        <f t="shared" si="16"/>
        <v>368</v>
      </c>
      <c r="D120" s="58">
        <f t="shared" si="16"/>
        <v>0</v>
      </c>
      <c r="E120" s="58">
        <f t="shared" si="16"/>
        <v>402.99408</v>
      </c>
      <c r="F120" s="58">
        <f t="shared" si="15"/>
        <v>770.99407999999994</v>
      </c>
    </row>
    <row r="121" spans="2:6" ht="15.6">
      <c r="B121" s="1" t="s">
        <v>3</v>
      </c>
      <c r="C121" s="58">
        <f t="shared" si="16"/>
        <v>364.79527999999999</v>
      </c>
      <c r="D121" s="58">
        <f t="shared" si="16"/>
        <v>1806.44406</v>
      </c>
      <c r="E121" s="58">
        <f t="shared" si="16"/>
        <v>798.2299999999999</v>
      </c>
      <c r="F121" s="58">
        <f t="shared" si="15"/>
        <v>2969.4693400000001</v>
      </c>
    </row>
    <row r="122" spans="2:6" ht="16.2" thickBot="1">
      <c r="B122" s="1" t="s">
        <v>4</v>
      </c>
      <c r="C122" s="58">
        <f t="shared" si="16"/>
        <v>337701.69001999998</v>
      </c>
      <c r="D122" s="58">
        <f t="shared" si="16"/>
        <v>512312.03393000003</v>
      </c>
      <c r="E122" s="58">
        <f t="shared" si="16"/>
        <v>159779.03505999999</v>
      </c>
      <c r="F122" s="58">
        <f t="shared" si="15"/>
        <v>1009792.75901</v>
      </c>
    </row>
    <row r="123" spans="2:6" ht="16.2" thickBot="1">
      <c r="B123" s="5" t="s">
        <v>8</v>
      </c>
      <c r="C123" s="59">
        <f>SUM(C118:C122)</f>
        <v>1274930.8127699997</v>
      </c>
      <c r="D123" s="59">
        <f>SUM(D118:D122)</f>
        <v>962809.9686100001</v>
      </c>
      <c r="E123" s="59">
        <f>SUM(E118:E122)</f>
        <v>360299.67481999996</v>
      </c>
      <c r="F123" s="60">
        <f t="shared" si="15"/>
        <v>2598040.4561999994</v>
      </c>
    </row>
    <row r="124" spans="2:6">
      <c r="B124" s="15" t="s">
        <v>11</v>
      </c>
      <c r="C124" s="15"/>
      <c r="D124" s="15"/>
      <c r="E124" s="15"/>
    </row>
    <row r="125" spans="2:6">
      <c r="B125" s="7" t="s">
        <v>59</v>
      </c>
      <c r="C125" s="15"/>
      <c r="D125" s="15"/>
      <c r="E125" s="15"/>
    </row>
  </sheetData>
  <mergeCells count="25">
    <mergeCell ref="B6:F6"/>
    <mergeCell ref="B15:F15"/>
    <mergeCell ref="B16:F16"/>
    <mergeCell ref="B45:F45"/>
    <mergeCell ref="B26:F26"/>
    <mergeCell ref="B25:F25"/>
    <mergeCell ref="B34:F34"/>
    <mergeCell ref="B35:F35"/>
    <mergeCell ref="B36:F36"/>
    <mergeCell ref="B2:F2"/>
    <mergeCell ref="B116:F116"/>
    <mergeCell ref="B95:F95"/>
    <mergeCell ref="B96:F96"/>
    <mergeCell ref="B105:F105"/>
    <mergeCell ref="B115:F115"/>
    <mergeCell ref="B94:F94"/>
    <mergeCell ref="B55:F55"/>
    <mergeCell ref="B56:F56"/>
    <mergeCell ref="B65:F65"/>
    <mergeCell ref="B66:F66"/>
    <mergeCell ref="B75:F75"/>
    <mergeCell ref="B85:F85"/>
    <mergeCell ref="B86:F86"/>
    <mergeCell ref="B3:F3"/>
    <mergeCell ref="B5:F5"/>
  </mergeCells>
  <printOptions horizontalCentered="1"/>
  <pageMargins left="0.51181102362204722" right="0.51181102362204722" top="1.3385826771653544" bottom="1.5354330708661419" header="0.31496062992125984" footer="0.31496062992125984"/>
  <pageSetup paperSize="8" scale="8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25"/>
  <sheetViews>
    <sheetView zoomScaleNormal="100" workbookViewId="0"/>
  </sheetViews>
  <sheetFormatPr defaultColWidth="8.88671875" defaultRowHeight="13.8"/>
  <cols>
    <col min="1" max="1" width="8.6640625" style="3" customWidth="1"/>
    <col min="2" max="2" width="50.6640625" style="3" customWidth="1"/>
    <col min="3" max="4" width="26.6640625" style="3" customWidth="1"/>
    <col min="5" max="5" width="20.6640625" style="3" customWidth="1"/>
    <col min="6" max="6" width="31.6640625" style="3" customWidth="1"/>
    <col min="7" max="7" width="5.44140625" style="3" customWidth="1"/>
    <col min="8" max="16384" width="8.88671875" style="3"/>
  </cols>
  <sheetData>
    <row r="1" spans="2:7" ht="15" customHeight="1"/>
    <row r="2" spans="2:7" ht="15" customHeight="1">
      <c r="B2" s="2" t="s">
        <v>69</v>
      </c>
      <c r="C2" s="2"/>
      <c r="D2" s="2"/>
      <c r="E2" s="2"/>
      <c r="F2" s="2"/>
      <c r="G2" s="2"/>
    </row>
    <row r="3" spans="2:7" ht="15" customHeight="1">
      <c r="B3" s="45" t="s">
        <v>35</v>
      </c>
      <c r="C3" s="46"/>
      <c r="D3" s="46"/>
      <c r="E3" s="46"/>
      <c r="F3" s="46"/>
      <c r="G3" s="8"/>
    </row>
    <row r="4" spans="2:7" ht="15" customHeight="1">
      <c r="B4" s="50"/>
      <c r="C4" s="50"/>
      <c r="D4" s="50"/>
      <c r="E4" s="50"/>
      <c r="F4" s="50"/>
    </row>
    <row r="5" spans="2:7" ht="15" customHeight="1">
      <c r="B5" s="49"/>
      <c r="C5" s="49"/>
      <c r="D5" s="49"/>
      <c r="E5" s="49"/>
      <c r="F5" s="49"/>
    </row>
    <row r="6" spans="2:7">
      <c r="B6" s="47" t="s">
        <v>62</v>
      </c>
      <c r="C6" s="51"/>
      <c r="D6" s="51"/>
      <c r="E6" s="51"/>
      <c r="F6" s="51"/>
    </row>
    <row r="7" spans="2:7" ht="42.9" customHeight="1">
      <c r="B7" s="20" t="s">
        <v>24</v>
      </c>
      <c r="C7" s="4" t="s">
        <v>5</v>
      </c>
      <c r="D7" s="4" t="s">
        <v>6</v>
      </c>
      <c r="E7" s="4" t="s">
        <v>7</v>
      </c>
      <c r="F7" s="4" t="s">
        <v>10</v>
      </c>
    </row>
    <row r="8" spans="2:7" ht="15" customHeight="1">
      <c r="B8" s="1" t="s">
        <v>0</v>
      </c>
      <c r="C8" s="18">
        <f>+'[1]Titolo2 SpeseIn C.capit.Miss.10'!$B$61</f>
        <v>500</v>
      </c>
      <c r="D8" s="18">
        <f>+'[1]Titolo2 SpeseIn C.capit.Miss.10'!$B$88</f>
        <v>0</v>
      </c>
      <c r="E8" s="18">
        <f>+'[1]Titolo2 SpeseIn C.capit.Miss.10'!$B$138</f>
        <v>0</v>
      </c>
      <c r="F8" s="18">
        <f t="shared" ref="F8:F13" si="0">SUM(C8:E8)</f>
        <v>500</v>
      </c>
    </row>
    <row r="9" spans="2:7" ht="15" customHeight="1">
      <c r="B9" s="1" t="s">
        <v>1</v>
      </c>
      <c r="C9" s="18">
        <f>+'[1]Titolo2 SpeseIn C.capit.Miss.10'!$D$61</f>
        <v>51575.642049999995</v>
      </c>
      <c r="D9" s="18">
        <f>+'[1]Titolo2 SpeseIn C.capit.Miss.10'!$D$88</f>
        <v>31991.527509999996</v>
      </c>
      <c r="E9" s="18">
        <f>+'[1]Titolo2 SpeseIn C.capit.Miss.10'!$D$138</f>
        <v>1062.9609500000001</v>
      </c>
      <c r="F9" s="18">
        <f t="shared" si="0"/>
        <v>84630.130509999988</v>
      </c>
    </row>
    <row r="10" spans="2:7" ht="15" customHeight="1">
      <c r="B10" s="1" t="s">
        <v>2</v>
      </c>
      <c r="C10" s="18">
        <f>+'[1]Titolo2 SpeseIn C.capit.Miss.10'!$F$61</f>
        <v>88</v>
      </c>
      <c r="D10" s="18">
        <f>+'[1]Titolo2 SpeseIn C.capit.Miss.10'!$F$88</f>
        <v>0</v>
      </c>
      <c r="E10" s="18">
        <f>+'[1]Titolo2 SpeseIn C.capit.Miss.10'!$F$138</f>
        <v>0</v>
      </c>
      <c r="F10" s="18">
        <f t="shared" si="0"/>
        <v>88</v>
      </c>
    </row>
    <row r="11" spans="2:7" ht="15" customHeight="1">
      <c r="B11" s="1" t="s">
        <v>3</v>
      </c>
      <c r="C11" s="18">
        <f>+'[1]Titolo2 SpeseIn C.capit.Miss.10'!$H$61</f>
        <v>0</v>
      </c>
      <c r="D11" s="18">
        <f>+'[1]Titolo2 SpeseIn C.capit.Miss.10'!$H$88</f>
        <v>85</v>
      </c>
      <c r="E11" s="18">
        <f>+'[1]Titolo2 SpeseIn C.capit.Miss.10'!$H$138</f>
        <v>0</v>
      </c>
      <c r="F11" s="18">
        <f t="shared" si="0"/>
        <v>85</v>
      </c>
    </row>
    <row r="12" spans="2:7" ht="15" customHeight="1" thickBot="1">
      <c r="B12" s="1" t="s">
        <v>4</v>
      </c>
      <c r="C12" s="18">
        <f>+'[1]Titolo2 SpeseIn C.capit.Miss.10'!$J$61</f>
        <v>446310.390839</v>
      </c>
      <c r="D12" s="18">
        <f>+'[1]Titolo2 SpeseIn C.capit.Miss.10'!$J$88</f>
        <v>1105459.0665900002</v>
      </c>
      <c r="E12" s="18">
        <f>+'[1]Titolo2 SpeseIn C.capit.Miss.10'!$J$138</f>
        <v>209862.58610000001</v>
      </c>
      <c r="F12" s="18">
        <f t="shared" si="0"/>
        <v>1761632.0435290001</v>
      </c>
    </row>
    <row r="13" spans="2:7" ht="16.2" thickBot="1">
      <c r="B13" s="61" t="s">
        <v>8</v>
      </c>
      <c r="C13" s="62">
        <f>SUM(C8:C12)</f>
        <v>498474.03288900002</v>
      </c>
      <c r="D13" s="62">
        <f>SUM(D8:D12)</f>
        <v>1137535.5941000001</v>
      </c>
      <c r="E13" s="62">
        <f>SUM(E8:E12)</f>
        <v>210925.54705000002</v>
      </c>
      <c r="F13" s="63">
        <f t="shared" si="0"/>
        <v>1846935.1740389999</v>
      </c>
    </row>
    <row r="15" spans="2:7">
      <c r="B15" s="50"/>
      <c r="C15" s="50"/>
      <c r="D15" s="50"/>
      <c r="E15" s="50"/>
      <c r="F15" s="50"/>
    </row>
    <row r="16" spans="2:7">
      <c r="B16" s="47" t="s">
        <v>66</v>
      </c>
      <c r="C16" s="51"/>
      <c r="D16" s="51"/>
      <c r="E16" s="51"/>
      <c r="F16" s="51"/>
    </row>
    <row r="17" spans="2:6" ht="42.9" customHeight="1">
      <c r="B17" s="20" t="s">
        <v>24</v>
      </c>
      <c r="C17" s="4" t="s">
        <v>5</v>
      </c>
      <c r="D17" s="4" t="s">
        <v>6</v>
      </c>
      <c r="E17" s="4" t="s">
        <v>7</v>
      </c>
      <c r="F17" s="4" t="s">
        <v>10</v>
      </c>
    </row>
    <row r="18" spans="2:6" ht="15" customHeight="1">
      <c r="B18" s="1" t="s">
        <v>0</v>
      </c>
      <c r="C18" s="18">
        <f>+'[1]Titolo2 SpeseIn C.capit.Miss.10'!$Q$61</f>
        <v>0</v>
      </c>
      <c r="D18" s="18">
        <f>+'[1]Titolo2 SpeseIn C.capit.Miss.10'!$Q$88</f>
        <v>0</v>
      </c>
      <c r="E18" s="18">
        <f>+'[1]Titolo2 SpeseIn C.capit.Miss.10'!$Q$138</f>
        <v>0</v>
      </c>
      <c r="F18" s="18">
        <f t="shared" ref="F18:F23" si="1">SUM(C18:E18)</f>
        <v>0</v>
      </c>
    </row>
    <row r="19" spans="2:6" ht="15" customHeight="1">
      <c r="B19" s="1" t="s">
        <v>1</v>
      </c>
      <c r="C19" s="18">
        <f>+'[1]Titolo2 SpeseIn C.capit.Miss.10'!$S$61</f>
        <v>48227.318140000003</v>
      </c>
      <c r="D19" s="18">
        <f>+'[1]Titolo2 SpeseIn C.capit.Miss.10'!$S$88</f>
        <v>909.04804000000001</v>
      </c>
      <c r="E19" s="18">
        <f>+'[1]Titolo2 SpeseIn C.capit.Miss.10'!$S$138</f>
        <v>12631.11</v>
      </c>
      <c r="F19" s="18">
        <f t="shared" si="1"/>
        <v>61767.476180000005</v>
      </c>
    </row>
    <row r="20" spans="2:6" ht="15" customHeight="1">
      <c r="B20" s="1" t="s">
        <v>2</v>
      </c>
      <c r="C20" s="18">
        <f>+'[1]Titolo2 SpeseIn C.capit.Miss.10'!$U$61</f>
        <v>0</v>
      </c>
      <c r="D20" s="18">
        <f>+'[1]Titolo2 SpeseIn C.capit.Miss.10'!$U$88</f>
        <v>0</v>
      </c>
      <c r="E20" s="18">
        <f>+'[1]Titolo2 SpeseIn C.capit.Miss.10'!$U$138</f>
        <v>0</v>
      </c>
      <c r="F20" s="18">
        <f t="shared" si="1"/>
        <v>0</v>
      </c>
    </row>
    <row r="21" spans="2:6" ht="15" customHeight="1">
      <c r="B21" s="1" t="s">
        <v>3</v>
      </c>
      <c r="C21" s="18">
        <f>+'[1]Titolo2 SpeseIn C.capit.Miss.10'!$W$61</f>
        <v>0</v>
      </c>
      <c r="D21" s="18">
        <f>+'[1]Titolo2 SpeseIn C.capit.Miss.10'!$W$88</f>
        <v>131</v>
      </c>
      <c r="E21" s="18">
        <f>+'[1]Titolo2 SpeseIn C.capit.Miss.10'!$W$138</f>
        <v>0</v>
      </c>
      <c r="F21" s="18">
        <f t="shared" si="1"/>
        <v>131</v>
      </c>
    </row>
    <row r="22" spans="2:6" ht="15" customHeight="1" thickBot="1">
      <c r="B22" s="1" t="s">
        <v>4</v>
      </c>
      <c r="C22" s="18">
        <f>+'[1]Titolo2 SpeseIn C.capit.Miss.10'!$Y$61</f>
        <v>33718.617770000004</v>
      </c>
      <c r="D22" s="18">
        <f>+'[1]Titolo2 SpeseIn C.capit.Miss.10'!$Y$88</f>
        <v>3351.4713400000005</v>
      </c>
      <c r="E22" s="18">
        <f>+'[1]Titolo2 SpeseIn C.capit.Miss.10'!$Y$138</f>
        <v>35038.802780000005</v>
      </c>
      <c r="F22" s="18">
        <f t="shared" si="1"/>
        <v>72108.891890000014</v>
      </c>
    </row>
    <row r="23" spans="2:6" ht="16.2" thickBot="1">
      <c r="B23" s="61" t="s">
        <v>8</v>
      </c>
      <c r="C23" s="62">
        <f>SUM(C18,C19,C20,C21,C22)</f>
        <v>81945.93591</v>
      </c>
      <c r="D23" s="62">
        <f>SUM(D18:D22)</f>
        <v>4391.5193800000006</v>
      </c>
      <c r="E23" s="62">
        <f>SUM(E18:E22)</f>
        <v>47669.912780000006</v>
      </c>
      <c r="F23" s="63">
        <f t="shared" si="1"/>
        <v>134007.36807</v>
      </c>
    </row>
    <row r="25" spans="2:6">
      <c r="B25" s="50"/>
      <c r="C25" s="50"/>
      <c r="D25" s="50"/>
      <c r="E25" s="50"/>
      <c r="F25" s="50"/>
    </row>
    <row r="26" spans="2:6">
      <c r="B26" s="47" t="s">
        <v>63</v>
      </c>
      <c r="C26" s="47"/>
      <c r="D26" s="47"/>
      <c r="E26" s="47"/>
      <c r="F26" s="47"/>
    </row>
    <row r="27" spans="2:6" ht="42.9" customHeight="1">
      <c r="B27" s="20" t="s">
        <v>24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" customHeight="1">
      <c r="B28" s="1" t="s">
        <v>0</v>
      </c>
      <c r="C28" s="18">
        <f>SUM(C8,C18)</f>
        <v>500</v>
      </c>
      <c r="D28" s="18">
        <f t="shared" ref="D28:E28" si="2">SUM(D8,D18)</f>
        <v>0</v>
      </c>
      <c r="E28" s="18">
        <f t="shared" si="2"/>
        <v>0</v>
      </c>
      <c r="F28" s="18">
        <f t="shared" ref="F28:F33" si="3">SUM(C28:E28)</f>
        <v>500</v>
      </c>
    </row>
    <row r="29" spans="2:6" ht="15" customHeight="1">
      <c r="B29" s="1" t="s">
        <v>1</v>
      </c>
      <c r="C29" s="18">
        <f t="shared" ref="C29:E32" si="4">SUM(C9,C19)</f>
        <v>99802.960189999998</v>
      </c>
      <c r="D29" s="18">
        <f t="shared" si="4"/>
        <v>32900.575549999994</v>
      </c>
      <c r="E29" s="18">
        <f t="shared" si="4"/>
        <v>13694.070950000001</v>
      </c>
      <c r="F29" s="18">
        <f t="shared" si="3"/>
        <v>146397.60668999999</v>
      </c>
    </row>
    <row r="30" spans="2:6" ht="15" customHeight="1">
      <c r="B30" s="1" t="s">
        <v>2</v>
      </c>
      <c r="C30" s="18">
        <f t="shared" si="4"/>
        <v>88</v>
      </c>
      <c r="D30" s="18">
        <f t="shared" si="4"/>
        <v>0</v>
      </c>
      <c r="E30" s="18">
        <f t="shared" si="4"/>
        <v>0</v>
      </c>
      <c r="F30" s="18">
        <f t="shared" si="3"/>
        <v>88</v>
      </c>
    </row>
    <row r="31" spans="2:6" ht="15" customHeight="1">
      <c r="B31" s="1" t="s">
        <v>3</v>
      </c>
      <c r="C31" s="18">
        <f t="shared" si="4"/>
        <v>0</v>
      </c>
      <c r="D31" s="18">
        <f t="shared" si="4"/>
        <v>216</v>
      </c>
      <c r="E31" s="18">
        <f t="shared" si="4"/>
        <v>0</v>
      </c>
      <c r="F31" s="18">
        <f t="shared" si="3"/>
        <v>216</v>
      </c>
    </row>
    <row r="32" spans="2:6" ht="15" customHeight="1" thickBot="1">
      <c r="B32" s="1" t="s">
        <v>4</v>
      </c>
      <c r="C32" s="18">
        <f t="shared" si="4"/>
        <v>480029.00860900001</v>
      </c>
      <c r="D32" s="18">
        <f t="shared" si="4"/>
        <v>1108810.5379300001</v>
      </c>
      <c r="E32" s="18">
        <f t="shared" si="4"/>
        <v>244901.38888000001</v>
      </c>
      <c r="F32" s="18">
        <f t="shared" si="3"/>
        <v>1833740.9354190002</v>
      </c>
    </row>
    <row r="33" spans="2:6" ht="16.2" thickBot="1">
      <c r="B33" s="61" t="s">
        <v>8</v>
      </c>
      <c r="C33" s="62">
        <f>SUM(C28:C32)</f>
        <v>580419.96879900002</v>
      </c>
      <c r="D33" s="62">
        <f>SUM(D28:D32)</f>
        <v>1141927.1134800001</v>
      </c>
      <c r="E33" s="62">
        <f>SUM(E28:E32)</f>
        <v>258595.45983000001</v>
      </c>
      <c r="F33" s="63">
        <f t="shared" si="3"/>
        <v>1980942.542109</v>
      </c>
    </row>
    <row r="34" spans="2:6">
      <c r="B34" s="50"/>
      <c r="C34" s="50"/>
      <c r="D34" s="50"/>
      <c r="E34" s="50"/>
      <c r="F34" s="50"/>
    </row>
    <row r="35" spans="2:6">
      <c r="B35" s="49"/>
      <c r="C35" s="49"/>
      <c r="D35" s="49"/>
      <c r="E35" s="49"/>
      <c r="F35" s="49"/>
    </row>
    <row r="36" spans="2:6">
      <c r="B36" s="47" t="s">
        <v>64</v>
      </c>
      <c r="C36" s="51"/>
      <c r="D36" s="51"/>
      <c r="E36" s="51"/>
      <c r="F36" s="51"/>
    </row>
    <row r="37" spans="2:6" ht="42.9" customHeight="1">
      <c r="B37" s="20" t="s">
        <v>24</v>
      </c>
      <c r="C37" s="4" t="s">
        <v>5</v>
      </c>
      <c r="D37" s="4" t="s">
        <v>6</v>
      </c>
      <c r="E37" s="4" t="s">
        <v>7</v>
      </c>
      <c r="F37" s="4" t="s">
        <v>10</v>
      </c>
    </row>
    <row r="38" spans="2:6" ht="15" customHeight="1">
      <c r="B38" s="1" t="s">
        <v>0</v>
      </c>
      <c r="C38" s="18">
        <f>+'[1]Titolo2 SpeseIn C.capit.Miss.10'!$AU$61</f>
        <v>0</v>
      </c>
      <c r="D38" s="18">
        <f>+'[1]Titolo2 SpeseIn C.capit.Miss.10'!$AU$88</f>
        <v>0</v>
      </c>
      <c r="E38" s="18">
        <f>+'[1]Titolo2 SpeseIn C.capit.Miss.10'!$AU$138</f>
        <v>0</v>
      </c>
      <c r="F38" s="18">
        <f t="shared" ref="F38:F43" si="5">SUM(C38:E38)</f>
        <v>0</v>
      </c>
    </row>
    <row r="39" spans="2:6" ht="15" customHeight="1">
      <c r="B39" s="1" t="s">
        <v>1</v>
      </c>
      <c r="C39" s="18">
        <f>+'[1]Titolo2 SpeseIn C.capit.Miss.10'!$AW$61</f>
        <v>6541.6429500000004</v>
      </c>
      <c r="D39" s="18">
        <f>+'[1]Titolo2 SpeseIn C.capit.Miss.10'!$AW$88</f>
        <v>1169.6780200000001</v>
      </c>
      <c r="E39" s="18">
        <f>+'[1]Titolo2 SpeseIn C.capit.Miss.10'!$AW$138</f>
        <v>730.10518999999999</v>
      </c>
      <c r="F39" s="18">
        <f t="shared" si="5"/>
        <v>8441.4261600000009</v>
      </c>
    </row>
    <row r="40" spans="2:6" ht="15" customHeight="1">
      <c r="B40" s="1" t="s">
        <v>2</v>
      </c>
      <c r="C40" s="18">
        <f>+'[1]Titolo2 SpeseIn C.capit.Miss.10'!$AY$61</f>
        <v>2</v>
      </c>
      <c r="D40" s="18">
        <f>+'[1]Titolo2 SpeseIn C.capit.Miss.10'!$AY$88</f>
        <v>0</v>
      </c>
      <c r="E40" s="18">
        <f>+'[1]Titolo2 SpeseIn C.capit.Miss.10'!$AY$138</f>
        <v>0</v>
      </c>
      <c r="F40" s="18">
        <f t="shared" si="5"/>
        <v>2</v>
      </c>
    </row>
    <row r="41" spans="2:6" ht="15" customHeight="1">
      <c r="B41" s="1" t="s">
        <v>3</v>
      </c>
      <c r="C41" s="18">
        <f>+'[1]Titolo2 SpeseIn C.capit.Miss.10'!$BA$61</f>
        <v>0</v>
      </c>
      <c r="D41" s="18">
        <f>+'[1]Titolo2 SpeseIn C.capit.Miss.10'!$BA$88</f>
        <v>71</v>
      </c>
      <c r="E41" s="18">
        <f>+'[1]Titolo2 SpeseIn C.capit.Miss.10'!$BA$138</f>
        <v>0</v>
      </c>
      <c r="F41" s="18">
        <f t="shared" si="5"/>
        <v>71</v>
      </c>
    </row>
    <row r="42" spans="2:6" ht="15" customHeight="1" thickBot="1">
      <c r="B42" s="1" t="s">
        <v>4</v>
      </c>
      <c r="C42" s="18">
        <f>+'[1]Titolo2 SpeseIn C.capit.Miss.10'!$BC$61</f>
        <v>208519.61896999998</v>
      </c>
      <c r="D42" s="18">
        <f>+'[1]Titolo2 SpeseIn C.capit.Miss.10'!$BC$88</f>
        <v>416632.41006000002</v>
      </c>
      <c r="E42" s="18">
        <f>+'[1]Titolo2 SpeseIn C.capit.Miss.10'!$BC$138</f>
        <v>72060.636710000006</v>
      </c>
      <c r="F42" s="18">
        <f t="shared" si="5"/>
        <v>697212.66573999997</v>
      </c>
    </row>
    <row r="43" spans="2:6" ht="16.2" thickBot="1">
      <c r="B43" s="61" t="s">
        <v>8</v>
      </c>
      <c r="C43" s="62">
        <f>SUM(C38:C42)</f>
        <v>215063.26191999999</v>
      </c>
      <c r="D43" s="62">
        <f>SUM(D38:D42)</f>
        <v>417873.08808000002</v>
      </c>
      <c r="E43" s="62">
        <f>SUM(E38:E42)</f>
        <v>72790.741900000008</v>
      </c>
      <c r="F43" s="63">
        <f t="shared" si="5"/>
        <v>705727.0919</v>
      </c>
    </row>
    <row r="45" spans="2:6">
      <c r="B45" s="50"/>
      <c r="C45" s="50"/>
      <c r="D45" s="50"/>
      <c r="E45" s="50"/>
      <c r="F45" s="50"/>
    </row>
    <row r="46" spans="2:6">
      <c r="B46" s="47" t="s">
        <v>65</v>
      </c>
      <c r="C46" s="47"/>
      <c r="D46" s="47"/>
      <c r="E46" s="47"/>
      <c r="F46" s="47"/>
    </row>
    <row r="47" spans="2:6" ht="42.9" customHeight="1">
      <c r="B47" s="20" t="s">
        <v>24</v>
      </c>
      <c r="C47" s="4" t="s">
        <v>5</v>
      </c>
      <c r="D47" s="4" t="s">
        <v>6</v>
      </c>
      <c r="E47" s="4" t="s">
        <v>7</v>
      </c>
      <c r="F47" s="4" t="s">
        <v>10</v>
      </c>
    </row>
    <row r="48" spans="2:6" ht="15" customHeight="1">
      <c r="B48" s="1" t="s">
        <v>0</v>
      </c>
      <c r="C48" s="18">
        <f>+'[1]Titolo2 SpeseIn C.capit.Miss.10'!$BJ$61</f>
        <v>0</v>
      </c>
      <c r="D48" s="18">
        <f>+'[1]Titolo2 SpeseIn C.capit.Miss.10'!$BJ$88</f>
        <v>0</v>
      </c>
      <c r="E48" s="18">
        <f>+'[1]Titolo2 SpeseIn C.capit.Miss.10'!$BJ$138</f>
        <v>0</v>
      </c>
      <c r="F48" s="18">
        <f t="shared" ref="F48:F53" si="6">SUM(C48:E48)</f>
        <v>0</v>
      </c>
    </row>
    <row r="49" spans="2:6" ht="15" customHeight="1">
      <c r="B49" s="1" t="s">
        <v>1</v>
      </c>
      <c r="C49" s="18">
        <f>+'[1]Titolo2 SpeseIn C.capit.Miss.10'!$BL$61</f>
        <v>17457.661189999999</v>
      </c>
      <c r="D49" s="18">
        <f>+'[1]Titolo2 SpeseIn C.capit.Miss.10'!$BL$88</f>
        <v>851.34069999999997</v>
      </c>
      <c r="E49" s="18">
        <f>+'[1]Titolo2 SpeseIn C.capit.Miss.10'!$BL$138</f>
        <v>12631.11</v>
      </c>
      <c r="F49" s="18">
        <f t="shared" si="6"/>
        <v>30940.11189</v>
      </c>
    </row>
    <row r="50" spans="2:6" ht="15" customHeight="1">
      <c r="B50" s="1" t="s">
        <v>2</v>
      </c>
      <c r="C50" s="18">
        <f>+'[1]Titolo2 SpeseIn C.capit.Miss.10'!$BN$61</f>
        <v>0</v>
      </c>
      <c r="D50" s="18">
        <f>+'[1]Titolo2 SpeseIn C.capit.Miss.10'!$BN$88</f>
        <v>0</v>
      </c>
      <c r="E50" s="18">
        <f>+'[1]Titolo2 SpeseIn C.capit.Miss.10'!$BN$138</f>
        <v>0</v>
      </c>
      <c r="F50" s="18">
        <f t="shared" si="6"/>
        <v>0</v>
      </c>
    </row>
    <row r="51" spans="2:6" ht="15" customHeight="1">
      <c r="B51" s="1" t="s">
        <v>3</v>
      </c>
      <c r="C51" s="18">
        <f>+'[1]Titolo2 SpeseIn C.capit.Miss.10'!$BP$61</f>
        <v>0</v>
      </c>
      <c r="D51" s="18">
        <f>+'[1]Titolo2 SpeseIn C.capit.Miss.10'!$BP$88</f>
        <v>0</v>
      </c>
      <c r="E51" s="18">
        <f>+'[1]Titolo2 SpeseIn C.capit.Miss.10'!$BP$138</f>
        <v>0</v>
      </c>
      <c r="F51" s="18">
        <f t="shared" si="6"/>
        <v>0</v>
      </c>
    </row>
    <row r="52" spans="2:6" ht="15" customHeight="1" thickBot="1">
      <c r="B52" s="1" t="s">
        <v>4</v>
      </c>
      <c r="C52" s="18">
        <f>+'[1]Titolo2 SpeseIn C.capit.Miss.10'!$BR$61</f>
        <v>9887.5604299999995</v>
      </c>
      <c r="D52" s="18">
        <f>+'[1]Titolo2 SpeseIn C.capit.Miss.10'!$BR$88</f>
        <v>1754.77134</v>
      </c>
      <c r="E52" s="18">
        <f>+'[1]Titolo2 SpeseIn C.capit.Miss.10'!$BR$138</f>
        <v>7014.60689</v>
      </c>
      <c r="F52" s="18">
        <f t="shared" si="6"/>
        <v>18656.93866</v>
      </c>
    </row>
    <row r="53" spans="2:6" ht="16.2" thickBot="1">
      <c r="B53" s="61" t="s">
        <v>8</v>
      </c>
      <c r="C53" s="62">
        <f>SUM(C48:C52)</f>
        <v>27345.221619999997</v>
      </c>
      <c r="D53" s="62">
        <f>SUM(D48:D52)</f>
        <v>2606.11204</v>
      </c>
      <c r="E53" s="62">
        <f>SUM(E48:E52)</f>
        <v>19645.71689</v>
      </c>
      <c r="F53" s="63">
        <f t="shared" si="6"/>
        <v>49597.05055</v>
      </c>
    </row>
    <row r="55" spans="2:6">
      <c r="B55" s="50"/>
      <c r="C55" s="50"/>
      <c r="D55" s="50"/>
      <c r="E55" s="50"/>
      <c r="F55" s="50"/>
    </row>
    <row r="56" spans="2:6">
      <c r="B56" s="47" t="s">
        <v>53</v>
      </c>
      <c r="C56" s="51"/>
      <c r="D56" s="51"/>
      <c r="E56" s="51"/>
      <c r="F56" s="51"/>
    </row>
    <row r="57" spans="2:6" ht="42.9" customHeight="1">
      <c r="B57" s="20" t="s">
        <v>24</v>
      </c>
      <c r="C57" s="4" t="s">
        <v>5</v>
      </c>
      <c r="D57" s="4" t="s">
        <v>6</v>
      </c>
      <c r="E57" s="4" t="s">
        <v>7</v>
      </c>
      <c r="F57" s="4" t="s">
        <v>10</v>
      </c>
    </row>
    <row r="58" spans="2:6" ht="15" customHeight="1">
      <c r="B58" s="1" t="s">
        <v>0</v>
      </c>
      <c r="C58" s="18">
        <f>SUM(C38,C48)</f>
        <v>0</v>
      </c>
      <c r="D58" s="18">
        <f t="shared" ref="D58:E58" si="7">SUM(D38,D48)</f>
        <v>0</v>
      </c>
      <c r="E58" s="18">
        <f t="shared" si="7"/>
        <v>0</v>
      </c>
      <c r="F58" s="18">
        <f t="shared" ref="F58:F63" si="8">SUM(C58:E58)</f>
        <v>0</v>
      </c>
    </row>
    <row r="59" spans="2:6" ht="15" customHeight="1">
      <c r="B59" s="1" t="s">
        <v>1</v>
      </c>
      <c r="C59" s="18">
        <f t="shared" ref="C59:E62" si="9">SUM(C39,C49)</f>
        <v>23999.30414</v>
      </c>
      <c r="D59" s="18">
        <f t="shared" si="9"/>
        <v>2021.01872</v>
      </c>
      <c r="E59" s="18">
        <f t="shared" si="9"/>
        <v>13361.215190000001</v>
      </c>
      <c r="F59" s="18">
        <f t="shared" si="8"/>
        <v>39381.538050000003</v>
      </c>
    </row>
    <row r="60" spans="2:6" ht="15" customHeight="1">
      <c r="B60" s="1" t="s">
        <v>2</v>
      </c>
      <c r="C60" s="18">
        <f t="shared" si="9"/>
        <v>2</v>
      </c>
      <c r="D60" s="18">
        <f t="shared" si="9"/>
        <v>0</v>
      </c>
      <c r="E60" s="18">
        <f t="shared" si="9"/>
        <v>0</v>
      </c>
      <c r="F60" s="18">
        <f t="shared" si="8"/>
        <v>2</v>
      </c>
    </row>
    <row r="61" spans="2:6" ht="15" customHeight="1">
      <c r="B61" s="1" t="s">
        <v>3</v>
      </c>
      <c r="C61" s="18">
        <f t="shared" si="9"/>
        <v>0</v>
      </c>
      <c r="D61" s="18">
        <f t="shared" si="9"/>
        <v>71</v>
      </c>
      <c r="E61" s="18">
        <f t="shared" si="9"/>
        <v>0</v>
      </c>
      <c r="F61" s="18">
        <f t="shared" si="8"/>
        <v>71</v>
      </c>
    </row>
    <row r="62" spans="2:6" ht="15" customHeight="1" thickBot="1">
      <c r="B62" s="1" t="s">
        <v>4</v>
      </c>
      <c r="C62" s="18">
        <f t="shared" si="9"/>
        <v>218407.17939999999</v>
      </c>
      <c r="D62" s="18">
        <f t="shared" si="9"/>
        <v>418387.1814</v>
      </c>
      <c r="E62" s="18">
        <f t="shared" si="9"/>
        <v>79075.243600000002</v>
      </c>
      <c r="F62" s="18">
        <f t="shared" si="8"/>
        <v>715869.60440000007</v>
      </c>
    </row>
    <row r="63" spans="2:6" ht="16.2" thickBot="1">
      <c r="B63" s="61" t="s">
        <v>8</v>
      </c>
      <c r="C63" s="62">
        <f>SUM(C58:C62)</f>
        <v>242408.48353999999</v>
      </c>
      <c r="D63" s="62">
        <f>SUM(D58:D62)</f>
        <v>420479.20011999999</v>
      </c>
      <c r="E63" s="62">
        <f>SUM(E58:E62)</f>
        <v>92436.458790000004</v>
      </c>
      <c r="F63" s="63">
        <f t="shared" si="8"/>
        <v>755324.14244999993</v>
      </c>
    </row>
    <row r="64" spans="2:6">
      <c r="B64" s="50"/>
      <c r="C64" s="50"/>
      <c r="D64" s="50"/>
      <c r="E64" s="50"/>
      <c r="F64" s="50"/>
    </row>
    <row r="65" spans="2:7">
      <c r="B65" s="49"/>
      <c r="C65" s="49"/>
      <c r="D65" s="49"/>
      <c r="E65" s="49"/>
      <c r="F65" s="49"/>
    </row>
    <row r="66" spans="2:7">
      <c r="B66" s="47" t="s">
        <v>25</v>
      </c>
      <c r="C66" s="47"/>
      <c r="D66" s="47"/>
      <c r="E66" s="47"/>
      <c r="F66" s="47"/>
    </row>
    <row r="67" spans="2:7" ht="42.9" customHeight="1">
      <c r="B67" s="20" t="s">
        <v>24</v>
      </c>
      <c r="C67" s="4" t="s">
        <v>5</v>
      </c>
      <c r="D67" s="4" t="s">
        <v>6</v>
      </c>
      <c r="E67" s="4" t="s">
        <v>7</v>
      </c>
      <c r="F67" s="4" t="s">
        <v>10</v>
      </c>
    </row>
    <row r="68" spans="2:7" ht="15" customHeight="1">
      <c r="B68" s="1" t="s">
        <v>0</v>
      </c>
      <c r="C68" s="18">
        <f>+'[1]Titolo2 SpeseIn C.capit.Miss.10'!$CN$61</f>
        <v>0</v>
      </c>
      <c r="D68" s="18">
        <f>+'[1]Titolo2 SpeseIn C.capit.Miss.10'!$CN$88</f>
        <v>0</v>
      </c>
      <c r="E68" s="18">
        <f>+'[1]Titolo2 SpeseIn C.capit.Miss.10'!$CN$138</f>
        <v>0</v>
      </c>
      <c r="F68" s="18">
        <f t="shared" ref="F68:F73" si="10">SUM(C68:E68)</f>
        <v>0</v>
      </c>
    </row>
    <row r="69" spans="2:7" ht="15" customHeight="1">
      <c r="B69" s="1" t="s">
        <v>1</v>
      </c>
      <c r="C69" s="18">
        <f>+'[1]Titolo2 SpeseIn C.capit.Miss.10'!$CP$61</f>
        <v>18058.54768</v>
      </c>
      <c r="D69" s="18">
        <f>+'[1]Titolo2 SpeseIn C.capit.Miss.10'!$CP$88</f>
        <v>3281.6207399999998</v>
      </c>
      <c r="E69" s="18">
        <f>+'[1]Titolo2 SpeseIn C.capit.Miss.10'!$CP$138</f>
        <v>2556.1812300000001</v>
      </c>
      <c r="F69" s="18">
        <f t="shared" si="10"/>
        <v>23896.349649999996</v>
      </c>
    </row>
    <row r="70" spans="2:7" ht="15" customHeight="1">
      <c r="B70" s="1" t="s">
        <v>2</v>
      </c>
      <c r="C70" s="18">
        <f>+'[1]Titolo2 SpeseIn C.capit.Miss.10'!$CR$61</f>
        <v>25</v>
      </c>
      <c r="D70" s="18">
        <f>+'[1]Titolo2 SpeseIn C.capit.Miss.10'!$CR$88</f>
        <v>0</v>
      </c>
      <c r="E70" s="18">
        <f>+'[1]Titolo2 SpeseIn C.capit.Miss.10'!$CR$138</f>
        <v>0</v>
      </c>
      <c r="F70" s="18">
        <f t="shared" si="10"/>
        <v>25</v>
      </c>
    </row>
    <row r="71" spans="2:7" ht="15" customHeight="1">
      <c r="B71" s="1" t="s">
        <v>3</v>
      </c>
      <c r="C71" s="18">
        <f>+'[1]Titolo2 SpeseIn C.capit.Miss.10'!$CT$61</f>
        <v>0</v>
      </c>
      <c r="D71" s="18">
        <f>+'[1]Titolo2 SpeseIn C.capit.Miss.10'!$CT$88</f>
        <v>3515</v>
      </c>
      <c r="E71" s="18">
        <f>+'[1]Titolo2 SpeseIn C.capit.Miss.10'!$CT$138</f>
        <v>0</v>
      </c>
      <c r="F71" s="18">
        <f t="shared" si="10"/>
        <v>3515</v>
      </c>
    </row>
    <row r="72" spans="2:7" ht="15" customHeight="1" thickBot="1">
      <c r="B72" s="1" t="s">
        <v>4</v>
      </c>
      <c r="C72" s="18">
        <f>+'[1]Titolo2 SpeseIn C.capit.Miss.10'!$CV$61</f>
        <v>215098.83557999998</v>
      </c>
      <c r="D72" s="18">
        <f>+'[1]Titolo2 SpeseIn C.capit.Miss.10'!$CV$88</f>
        <v>669766.25646999991</v>
      </c>
      <c r="E72" s="18">
        <f>+'[1]Titolo2 SpeseIn C.capit.Miss.10'!$CV$138</f>
        <v>92742.090029999992</v>
      </c>
      <c r="F72" s="18">
        <f t="shared" si="10"/>
        <v>977607.18207999982</v>
      </c>
    </row>
    <row r="73" spans="2:7" ht="16.2" thickBot="1">
      <c r="B73" s="61" t="s">
        <v>8</v>
      </c>
      <c r="C73" s="62">
        <f>SUM(C68:C72)</f>
        <v>233182.38325999997</v>
      </c>
      <c r="D73" s="62">
        <f>SUM(D68:D72)</f>
        <v>676562.87720999995</v>
      </c>
      <c r="E73" s="62">
        <f>SUM(E68:E72)</f>
        <v>95298.271259999994</v>
      </c>
      <c r="F73" s="63">
        <f t="shared" si="10"/>
        <v>1005043.5317299998</v>
      </c>
    </row>
    <row r="75" spans="2:7">
      <c r="B75" s="50"/>
      <c r="C75" s="50"/>
      <c r="D75" s="50"/>
      <c r="E75" s="50"/>
      <c r="F75" s="50"/>
    </row>
    <row r="76" spans="2:7">
      <c r="B76" s="48" t="s">
        <v>32</v>
      </c>
      <c r="C76" s="48"/>
      <c r="D76" s="48"/>
      <c r="E76" s="48"/>
      <c r="F76" s="48"/>
      <c r="G76" s="26"/>
    </row>
    <row r="77" spans="2:7" ht="42.9" customHeight="1">
      <c r="B77" s="20" t="s">
        <v>24</v>
      </c>
      <c r="C77" s="4" t="s">
        <v>5</v>
      </c>
      <c r="D77" s="4" t="s">
        <v>6</v>
      </c>
      <c r="E77" s="4" t="s">
        <v>7</v>
      </c>
      <c r="F77" s="4" t="s">
        <v>10</v>
      </c>
    </row>
    <row r="78" spans="2:7" ht="15" customHeight="1">
      <c r="B78" s="1" t="s">
        <v>0</v>
      </c>
      <c r="C78" s="18">
        <f>+'[1]Titolo2 SpeseIn C.capit.Miss.10'!$DC$61</f>
        <v>0</v>
      </c>
      <c r="D78" s="18">
        <f>+'[1]Titolo2 SpeseIn C.capit.Miss.10'!$DC$88</f>
        <v>0</v>
      </c>
      <c r="E78" s="18">
        <f>+'[1]Titolo2 SpeseIn C.capit.Miss.10'!$DC$138</f>
        <v>0</v>
      </c>
      <c r="F78" s="18">
        <f t="shared" ref="F78:F83" si="11">SUM(C78:E78)</f>
        <v>0</v>
      </c>
    </row>
    <row r="79" spans="2:7" ht="15" customHeight="1">
      <c r="B79" s="1" t="s">
        <v>1</v>
      </c>
      <c r="C79" s="18">
        <f>+'[1]Titolo2 SpeseIn C.capit.Miss.10'!$DE$61</f>
        <v>43922.519349999995</v>
      </c>
      <c r="D79" s="18">
        <f>+'[1]Titolo2 SpeseIn C.capit.Miss.10'!$DE$88</f>
        <v>15.49</v>
      </c>
      <c r="E79" s="18">
        <f>+'[1]Titolo2 SpeseIn C.capit.Miss.10'!$DE$138</f>
        <v>3707.87</v>
      </c>
      <c r="F79" s="18">
        <f t="shared" si="11"/>
        <v>47645.879349999996</v>
      </c>
    </row>
    <row r="80" spans="2:7" ht="15" customHeight="1">
      <c r="B80" s="1" t="s">
        <v>2</v>
      </c>
      <c r="C80" s="18">
        <f>+'[1]Titolo2 SpeseIn C.capit.Miss.10'!$DG$61</f>
        <v>0</v>
      </c>
      <c r="D80" s="18">
        <f>+'[1]Titolo2 SpeseIn C.capit.Miss.10'!$DG$88</f>
        <v>0</v>
      </c>
      <c r="E80" s="18">
        <f>+'[1]Titolo2 SpeseIn C.capit.Miss.10'!$DG$138</f>
        <v>0</v>
      </c>
      <c r="F80" s="18">
        <f t="shared" si="11"/>
        <v>0</v>
      </c>
    </row>
    <row r="81" spans="2:6" ht="15" customHeight="1">
      <c r="B81" s="1" t="s">
        <v>3</v>
      </c>
      <c r="C81" s="18">
        <f>+'[1]Titolo2 SpeseIn C.capit.Miss.10'!$DI$61</f>
        <v>0</v>
      </c>
      <c r="D81" s="18">
        <f>+'[1]Titolo2 SpeseIn C.capit.Miss.10'!$DI$88</f>
        <v>0</v>
      </c>
      <c r="E81" s="18">
        <f>+'[1]Titolo2 SpeseIn C.capit.Miss.10'!$DI$138</f>
        <v>0</v>
      </c>
      <c r="F81" s="18">
        <f t="shared" si="11"/>
        <v>0</v>
      </c>
    </row>
    <row r="82" spans="2:6" ht="15" customHeight="1" thickBot="1">
      <c r="B82" s="1" t="s">
        <v>4</v>
      </c>
      <c r="C82" s="18">
        <f>+'[1]Titolo2 SpeseIn C.capit.Miss.10'!$DK$61</f>
        <v>13037.280119999999</v>
      </c>
      <c r="D82" s="18">
        <f>+'[1]Titolo2 SpeseIn C.capit.Miss.10'!$DK$88</f>
        <v>5275.3154999999997</v>
      </c>
      <c r="E82" s="18">
        <f>+'[1]Titolo2 SpeseIn C.capit.Miss.10'!$DK$138</f>
        <v>12542.77126</v>
      </c>
      <c r="F82" s="18">
        <f t="shared" si="11"/>
        <v>30855.366880000001</v>
      </c>
    </row>
    <row r="83" spans="2:6" ht="16.2" thickBot="1">
      <c r="B83" s="61" t="s">
        <v>8</v>
      </c>
      <c r="C83" s="62">
        <f>SUM(C78:C82)</f>
        <v>56959.799469999998</v>
      </c>
      <c r="D83" s="62">
        <f>SUM(D78:D82)</f>
        <v>5290.8054999999995</v>
      </c>
      <c r="E83" s="62">
        <f>SUM(E78:E82)</f>
        <v>16250.64126</v>
      </c>
      <c r="F83" s="63">
        <f t="shared" si="11"/>
        <v>78501.246230000004</v>
      </c>
    </row>
    <row r="85" spans="2:6">
      <c r="B85" s="50"/>
      <c r="C85" s="50"/>
      <c r="D85" s="50"/>
      <c r="E85" s="50"/>
      <c r="F85" s="50"/>
    </row>
    <row r="86" spans="2:6">
      <c r="B86" s="47" t="s">
        <v>26</v>
      </c>
      <c r="C86" s="47"/>
      <c r="D86" s="47"/>
      <c r="E86" s="47"/>
      <c r="F86" s="47"/>
    </row>
    <row r="87" spans="2:6" ht="42.9" customHeight="1">
      <c r="B87" s="20" t="s">
        <v>24</v>
      </c>
      <c r="C87" s="4" t="s">
        <v>5</v>
      </c>
      <c r="D87" s="4" t="s">
        <v>6</v>
      </c>
      <c r="E87" s="4" t="s">
        <v>7</v>
      </c>
      <c r="F87" s="4" t="s">
        <v>10</v>
      </c>
    </row>
    <row r="88" spans="2:6" ht="15" customHeight="1">
      <c r="B88" s="1" t="s">
        <v>0</v>
      </c>
      <c r="C88" s="18">
        <f>SUM(C68,C78)</f>
        <v>0</v>
      </c>
      <c r="D88" s="18">
        <f t="shared" ref="D88:E88" si="12">SUM(D68,D78)</f>
        <v>0</v>
      </c>
      <c r="E88" s="18">
        <f t="shared" si="12"/>
        <v>0</v>
      </c>
      <c r="F88" s="18">
        <f>SUM(C88:E88)</f>
        <v>0</v>
      </c>
    </row>
    <row r="89" spans="2:6" ht="15" customHeight="1">
      <c r="B89" s="1" t="s">
        <v>1</v>
      </c>
      <c r="C89" s="18">
        <f t="shared" ref="C89:E92" si="13">SUM(C69,C79)</f>
        <v>61981.067029999991</v>
      </c>
      <c r="D89" s="18">
        <f t="shared" si="13"/>
        <v>3297.1107399999996</v>
      </c>
      <c r="E89" s="18">
        <f t="shared" si="13"/>
        <v>6264.05123</v>
      </c>
      <c r="F89" s="18">
        <f>SUM(C89:E89)</f>
        <v>71542.228999999992</v>
      </c>
    </row>
    <row r="90" spans="2:6" ht="15" customHeight="1">
      <c r="B90" s="1" t="s">
        <v>2</v>
      </c>
      <c r="C90" s="18">
        <f t="shared" si="13"/>
        <v>25</v>
      </c>
      <c r="D90" s="18">
        <f t="shared" si="13"/>
        <v>0</v>
      </c>
      <c r="E90" s="18">
        <f t="shared" si="13"/>
        <v>0</v>
      </c>
      <c r="F90" s="18">
        <f>SUM(C90:E90)</f>
        <v>25</v>
      </c>
    </row>
    <row r="91" spans="2:6" ht="15" customHeight="1">
      <c r="B91" s="1" t="s">
        <v>3</v>
      </c>
      <c r="C91" s="18">
        <f t="shared" si="13"/>
        <v>0</v>
      </c>
      <c r="D91" s="18">
        <f t="shared" si="13"/>
        <v>3515</v>
      </c>
      <c r="E91" s="18">
        <f t="shared" si="13"/>
        <v>0</v>
      </c>
      <c r="F91" s="18">
        <f>SUM(C91:E91)</f>
        <v>3515</v>
      </c>
    </row>
    <row r="92" spans="2:6" ht="15" customHeight="1" thickBot="1">
      <c r="B92" s="1" t="s">
        <v>4</v>
      </c>
      <c r="C92" s="18">
        <f t="shared" si="13"/>
        <v>228136.11569999999</v>
      </c>
      <c r="D92" s="18">
        <f t="shared" si="13"/>
        <v>675041.57196999993</v>
      </c>
      <c r="E92" s="18">
        <f t="shared" si="13"/>
        <v>105284.86128999999</v>
      </c>
      <c r="F92" s="18">
        <f>SUM(C92:E92)</f>
        <v>1008462.5489599999</v>
      </c>
    </row>
    <row r="93" spans="2:6" ht="16.2" thickBot="1">
      <c r="B93" s="61" t="s">
        <v>8</v>
      </c>
      <c r="C93" s="62">
        <f>SUM(C88,C89,C90,C91,C92)</f>
        <v>290142.18273</v>
      </c>
      <c r="D93" s="62">
        <f>SUM(D88,D89,D90,D91,D92)</f>
        <v>681853.68270999996</v>
      </c>
      <c r="E93" s="62">
        <f>SUM(E88,E89,E90,E91,E92)</f>
        <v>111548.91251999998</v>
      </c>
      <c r="F93" s="64">
        <f>SUM(C93,D93,E93)</f>
        <v>1083544.7779599999</v>
      </c>
    </row>
    <row r="94" spans="2:6">
      <c r="B94" s="50"/>
      <c r="C94" s="50"/>
      <c r="D94" s="50"/>
      <c r="E94" s="50"/>
      <c r="F94" s="50"/>
    </row>
    <row r="95" spans="2:6">
      <c r="B95" s="49"/>
      <c r="C95" s="49"/>
      <c r="D95" s="49"/>
      <c r="E95" s="49"/>
      <c r="F95" s="49"/>
    </row>
    <row r="96" spans="2:6">
      <c r="B96" s="47" t="s">
        <v>27</v>
      </c>
      <c r="C96" s="47"/>
      <c r="D96" s="47"/>
      <c r="E96" s="47"/>
      <c r="F96" s="47"/>
    </row>
    <row r="97" spans="2:7" ht="42.9" customHeight="1">
      <c r="B97" s="20" t="s">
        <v>24</v>
      </c>
      <c r="C97" s="4" t="s">
        <v>5</v>
      </c>
      <c r="D97" s="4" t="s">
        <v>6</v>
      </c>
      <c r="E97" s="4" t="s">
        <v>7</v>
      </c>
      <c r="F97" s="4" t="s">
        <v>10</v>
      </c>
    </row>
    <row r="98" spans="2:7" ht="15" customHeight="1">
      <c r="B98" s="1" t="s">
        <v>0</v>
      </c>
      <c r="C98" s="18">
        <f>+'[1]Titolo2 SpeseIn C.capit.Miss.10'!$EG$61</f>
        <v>0</v>
      </c>
      <c r="D98" s="18">
        <f>+'[1]Titolo2 SpeseIn C.capit.Miss.10'!$EG$88</f>
        <v>0</v>
      </c>
      <c r="E98" s="18">
        <f>+'[1]Titolo2 SpeseIn C.capit.Miss.10'!$EG$138</f>
        <v>0</v>
      </c>
      <c r="F98" s="18">
        <f t="shared" ref="F98:F103" si="14">SUM(C98:E98)</f>
        <v>0</v>
      </c>
    </row>
    <row r="99" spans="2:7" ht="15" customHeight="1">
      <c r="B99" s="1" t="s">
        <v>1</v>
      </c>
      <c r="C99" s="18">
        <f>+'[1]Titolo2 SpeseIn C.capit.Miss.10'!$EI$61</f>
        <v>27824.190630000005</v>
      </c>
      <c r="D99" s="18">
        <f>+'[1]Titolo2 SpeseIn C.capit.Miss.10'!$EI$88</f>
        <v>1312.6121199999998</v>
      </c>
      <c r="E99" s="18">
        <f>+'[1]Titolo2 SpeseIn C.capit.Miss.10'!$EI$138</f>
        <v>3286.2864199999999</v>
      </c>
      <c r="F99" s="18">
        <f t="shared" si="14"/>
        <v>32423.089170000003</v>
      </c>
    </row>
    <row r="100" spans="2:7" ht="15" customHeight="1">
      <c r="B100" s="1" t="s">
        <v>2</v>
      </c>
      <c r="C100" s="18">
        <f>+'[1]Titolo2 SpeseIn C.capit.Miss.10'!$EK$61</f>
        <v>27</v>
      </c>
      <c r="D100" s="18">
        <f>+'[1]Titolo2 SpeseIn C.capit.Miss.10'!$EK$88</f>
        <v>0</v>
      </c>
      <c r="E100" s="18">
        <f>+'[1]Titolo2 SpeseIn C.capit.Miss.10'!$EK$138</f>
        <v>0</v>
      </c>
      <c r="F100" s="18">
        <f t="shared" si="14"/>
        <v>27</v>
      </c>
    </row>
    <row r="101" spans="2:7" ht="15" customHeight="1">
      <c r="B101" s="1" t="s">
        <v>3</v>
      </c>
      <c r="C101" s="18">
        <f>+'[1]Titolo2 SpeseIn C.capit.Miss.10'!$EM$61</f>
        <v>0</v>
      </c>
      <c r="D101" s="18">
        <f>+'[1]Titolo2 SpeseIn C.capit.Miss.10'!$EM$88</f>
        <v>3515</v>
      </c>
      <c r="E101" s="18">
        <f>+'[1]Titolo2 SpeseIn C.capit.Miss.10'!$EM$138</f>
        <v>0</v>
      </c>
      <c r="F101" s="18">
        <f t="shared" si="14"/>
        <v>3515</v>
      </c>
    </row>
    <row r="102" spans="2:7" ht="15" customHeight="1" thickBot="1">
      <c r="B102" s="1" t="s">
        <v>4</v>
      </c>
      <c r="C102" s="18">
        <f>+'[1]Titolo2 SpeseIn C.capit.Miss.10'!$EO$61</f>
        <v>423618.45455000002</v>
      </c>
      <c r="D102" s="18">
        <f>+'[1]Titolo2 SpeseIn C.capit.Miss.10'!$EO$88</f>
        <v>1081552.3951600001</v>
      </c>
      <c r="E102" s="18">
        <f>+'[1]Titolo2 SpeseIn C.capit.Miss.10'!$EO$138</f>
        <v>162537.21518999999</v>
      </c>
      <c r="F102" s="18">
        <f t="shared" si="14"/>
        <v>1667708.0649000001</v>
      </c>
    </row>
    <row r="103" spans="2:7" ht="16.2" thickBot="1">
      <c r="B103" s="61" t="s">
        <v>8</v>
      </c>
      <c r="C103" s="62">
        <f>SUM(C98:C102)</f>
        <v>451469.64518000005</v>
      </c>
      <c r="D103" s="62">
        <f>SUM(D98:D102)</f>
        <v>1086380.00728</v>
      </c>
      <c r="E103" s="62">
        <f>SUM(E98:E102)</f>
        <v>165823.50160999998</v>
      </c>
      <c r="F103" s="63">
        <f t="shared" si="14"/>
        <v>1703673.1540699999</v>
      </c>
    </row>
    <row r="105" spans="2:7">
      <c r="B105" s="49"/>
      <c r="C105" s="49"/>
      <c r="D105" s="49"/>
      <c r="E105" s="49"/>
      <c r="F105" s="49"/>
    </row>
    <row r="106" spans="2:7" ht="39" customHeight="1">
      <c r="B106" s="48" t="s">
        <v>67</v>
      </c>
      <c r="C106" s="48"/>
      <c r="D106" s="48"/>
      <c r="E106" s="48"/>
      <c r="F106" s="48"/>
      <c r="G106" s="23"/>
    </row>
    <row r="107" spans="2:7" ht="42.9" customHeight="1">
      <c r="B107" s="20" t="s">
        <v>24</v>
      </c>
      <c r="C107" s="4" t="s">
        <v>5</v>
      </c>
      <c r="D107" s="4" t="s">
        <v>6</v>
      </c>
      <c r="E107" s="4" t="s">
        <v>7</v>
      </c>
      <c r="F107" s="4" t="s">
        <v>10</v>
      </c>
    </row>
    <row r="108" spans="2:7" ht="15" customHeight="1">
      <c r="B108" s="1" t="s">
        <v>0</v>
      </c>
      <c r="C108" s="18">
        <f>+'[1]Titolo2 SpeseIn C.capit.Miss.10'!$EV$61</f>
        <v>0</v>
      </c>
      <c r="D108" s="18">
        <f>+'[1]Titolo2 SpeseIn C.capit.Miss.10'!$EV$88</f>
        <v>0</v>
      </c>
      <c r="E108" s="18">
        <f>+'[1]Titolo2 SpeseIn C.capit.Miss.10'!$EV$138</f>
        <v>0</v>
      </c>
      <c r="F108" s="18">
        <f t="shared" ref="F108:F113" si="15">SUM(C108:E108)</f>
        <v>0</v>
      </c>
    </row>
    <row r="109" spans="2:7" ht="15" customHeight="1">
      <c r="B109" s="1" t="s">
        <v>1</v>
      </c>
      <c r="C109" s="18">
        <f>+'[1]Titolo2 SpeseIn C.capit.Miss.10'!$EX$61</f>
        <v>61372.180540000001</v>
      </c>
      <c r="D109" s="18">
        <f>+'[1]Titolo2 SpeseIn C.capit.Miss.10'!$EX$88</f>
        <v>866.83069999999998</v>
      </c>
      <c r="E109" s="18">
        <f>+'[1]Titolo2 SpeseIn C.capit.Miss.10'!$EX$138</f>
        <v>16338.98</v>
      </c>
      <c r="F109" s="18">
        <f t="shared" si="15"/>
        <v>78577.991240000003</v>
      </c>
    </row>
    <row r="110" spans="2:7" ht="15" customHeight="1">
      <c r="B110" s="1" t="s">
        <v>2</v>
      </c>
      <c r="C110" s="18">
        <f>+'[1]Titolo2 SpeseIn C.capit.Miss.10'!$EZ$61</f>
        <v>0</v>
      </c>
      <c r="D110" s="18">
        <f>+'[1]Titolo2 SpeseIn C.capit.Miss.10'!$EZ$88</f>
        <v>0</v>
      </c>
      <c r="E110" s="18">
        <f>+'[1]Titolo2 SpeseIn C.capit.Miss.10'!$EZ$138</f>
        <v>0</v>
      </c>
      <c r="F110" s="18">
        <f t="shared" si="15"/>
        <v>0</v>
      </c>
    </row>
    <row r="111" spans="2:7" ht="15" customHeight="1">
      <c r="B111" s="1" t="s">
        <v>3</v>
      </c>
      <c r="C111" s="18">
        <f>+'[1]Titolo2 SpeseIn C.capit.Miss.10'!$FB$61</f>
        <v>0</v>
      </c>
      <c r="D111" s="18">
        <f>+'[1]Titolo2 SpeseIn C.capit.Miss.10'!$FB$88</f>
        <v>0</v>
      </c>
      <c r="E111" s="18">
        <f>+'[1]Titolo2 SpeseIn C.capit.Miss.10'!$FB$138</f>
        <v>0</v>
      </c>
      <c r="F111" s="18">
        <f t="shared" si="15"/>
        <v>0</v>
      </c>
    </row>
    <row r="112" spans="2:7" ht="15" customHeight="1" thickBot="1">
      <c r="B112" s="1" t="s">
        <v>4</v>
      </c>
      <c r="C112" s="18">
        <f>+'[1]Titolo2 SpeseIn C.capit.Miss.10'!$FD$61</f>
        <v>23758.840550000001</v>
      </c>
      <c r="D112" s="18">
        <f>+'[1]Titolo2 SpeseIn C.capit.Miss.10'!$FD$88</f>
        <v>7030.0868399999999</v>
      </c>
      <c r="E112" s="18">
        <f>+'[1]Titolo2 SpeseIn C.capit.Miss.10'!$FD$138</f>
        <v>19557.378149999997</v>
      </c>
      <c r="F112" s="18">
        <f t="shared" si="15"/>
        <v>50346.305540000001</v>
      </c>
    </row>
    <row r="113" spans="2:6" ht="16.2" thickBot="1">
      <c r="B113" s="61" t="s">
        <v>8</v>
      </c>
      <c r="C113" s="62">
        <f>SUM(C108:C112)</f>
        <v>85131.021089999995</v>
      </c>
      <c r="D113" s="62">
        <f>SUM(D108:D112)</f>
        <v>7896.9175400000004</v>
      </c>
      <c r="E113" s="62">
        <f>SUM(E108:E112)</f>
        <v>35896.35815</v>
      </c>
      <c r="F113" s="63">
        <f t="shared" si="15"/>
        <v>128924.29677999999</v>
      </c>
    </row>
    <row r="115" spans="2:6">
      <c r="B115" s="49"/>
      <c r="C115" s="49"/>
      <c r="D115" s="49"/>
      <c r="E115" s="49"/>
      <c r="F115" s="49"/>
    </row>
    <row r="116" spans="2:6">
      <c r="B116" s="21" t="s">
        <v>28</v>
      </c>
      <c r="C116" s="22"/>
      <c r="D116" s="22"/>
      <c r="E116" s="22"/>
      <c r="F116" s="22"/>
    </row>
    <row r="117" spans="2:6" ht="42.9" customHeight="1">
      <c r="B117" s="20" t="s">
        <v>24</v>
      </c>
      <c r="C117" s="4" t="s">
        <v>5</v>
      </c>
      <c r="D117" s="4" t="s">
        <v>6</v>
      </c>
      <c r="E117" s="4" t="s">
        <v>7</v>
      </c>
      <c r="F117" s="4" t="s">
        <v>10</v>
      </c>
    </row>
    <row r="118" spans="2:6" ht="15" customHeight="1">
      <c r="B118" s="1" t="s">
        <v>0</v>
      </c>
      <c r="C118" s="18">
        <f>SUM(C98,C108)</f>
        <v>0</v>
      </c>
      <c r="D118" s="18">
        <f t="shared" ref="D118:E118" si="16">SUM(D98,D108)</f>
        <v>0</v>
      </c>
      <c r="E118" s="18">
        <f t="shared" si="16"/>
        <v>0</v>
      </c>
      <c r="F118" s="18">
        <f t="shared" ref="F118:F122" si="17">SUM(C118:E118)</f>
        <v>0</v>
      </c>
    </row>
    <row r="119" spans="2:6" ht="15" customHeight="1">
      <c r="B119" s="1" t="s">
        <v>1</v>
      </c>
      <c r="C119" s="18">
        <f t="shared" ref="C119:E122" si="18">SUM(C99,C109)</f>
        <v>89196.371169999999</v>
      </c>
      <c r="D119" s="18">
        <f t="shared" si="18"/>
        <v>2179.4428199999998</v>
      </c>
      <c r="E119" s="18">
        <f t="shared" si="18"/>
        <v>19625.26642</v>
      </c>
      <c r="F119" s="18">
        <f t="shared" si="17"/>
        <v>111001.08041</v>
      </c>
    </row>
    <row r="120" spans="2:6" ht="15" customHeight="1">
      <c r="B120" s="1" t="s">
        <v>2</v>
      </c>
      <c r="C120" s="18">
        <f t="shared" si="18"/>
        <v>27</v>
      </c>
      <c r="D120" s="18">
        <f t="shared" si="18"/>
        <v>0</v>
      </c>
      <c r="E120" s="18">
        <f t="shared" si="18"/>
        <v>0</v>
      </c>
      <c r="F120" s="18">
        <f t="shared" si="17"/>
        <v>27</v>
      </c>
    </row>
    <row r="121" spans="2:6" ht="15" customHeight="1">
      <c r="B121" s="1" t="s">
        <v>3</v>
      </c>
      <c r="C121" s="18">
        <f t="shared" si="18"/>
        <v>0</v>
      </c>
      <c r="D121" s="18">
        <f t="shared" si="18"/>
        <v>3515</v>
      </c>
      <c r="E121" s="18">
        <f t="shared" si="18"/>
        <v>0</v>
      </c>
      <c r="F121" s="18">
        <f t="shared" si="17"/>
        <v>3515</v>
      </c>
    </row>
    <row r="122" spans="2:6" ht="15" customHeight="1" thickBot="1">
      <c r="B122" s="1" t="s">
        <v>4</v>
      </c>
      <c r="C122" s="18">
        <f t="shared" si="18"/>
        <v>447377.29510000005</v>
      </c>
      <c r="D122" s="18">
        <f t="shared" si="18"/>
        <v>1088582.4820000001</v>
      </c>
      <c r="E122" s="18">
        <f t="shared" si="18"/>
        <v>182094.59333999999</v>
      </c>
      <c r="F122" s="18">
        <f t="shared" si="17"/>
        <v>1718054.37044</v>
      </c>
    </row>
    <row r="123" spans="2:6" ht="16.2" thickBot="1">
      <c r="B123" s="61" t="s">
        <v>8</v>
      </c>
      <c r="C123" s="62">
        <f>SUM(C118:C122)</f>
        <v>536600.66627000005</v>
      </c>
      <c r="D123" s="62">
        <f>SUM(D118:D122)</f>
        <v>1094276.9248200001</v>
      </c>
      <c r="E123" s="62">
        <f>SUM(E118,E119,E120,E121,E122)</f>
        <v>201719.85975999999</v>
      </c>
      <c r="F123" s="63">
        <f>SUM(F118:F122)</f>
        <v>1832597.4508499999</v>
      </c>
    </row>
    <row r="124" spans="2:6">
      <c r="B124" s="7" t="s">
        <v>11</v>
      </c>
      <c r="C124" s="7"/>
      <c r="D124" s="7"/>
    </row>
    <row r="125" spans="2:6">
      <c r="B125" s="7" t="s">
        <v>59</v>
      </c>
      <c r="C125" s="7"/>
      <c r="D125" s="7"/>
    </row>
  </sheetData>
  <mergeCells count="28">
    <mergeCell ref="B4:F4"/>
    <mergeCell ref="B5:F5"/>
    <mergeCell ref="B6:F6"/>
    <mergeCell ref="B15:F15"/>
    <mergeCell ref="B16:F16"/>
    <mergeCell ref="B64:F64"/>
    <mergeCell ref="B25:F25"/>
    <mergeCell ref="B26:F26"/>
    <mergeCell ref="B34:F34"/>
    <mergeCell ref="B35:F35"/>
    <mergeCell ref="B36:F36"/>
    <mergeCell ref="B46:F46"/>
    <mergeCell ref="B96:F96"/>
    <mergeCell ref="B106:F106"/>
    <mergeCell ref="B76:F76"/>
    <mergeCell ref="B115:F115"/>
    <mergeCell ref="B3:F3"/>
    <mergeCell ref="B86:F86"/>
    <mergeCell ref="B94:F94"/>
    <mergeCell ref="B95:F95"/>
    <mergeCell ref="B105:F105"/>
    <mergeCell ref="B65:F65"/>
    <mergeCell ref="B66:F66"/>
    <mergeCell ref="B75:F75"/>
    <mergeCell ref="B85:F85"/>
    <mergeCell ref="B45:F45"/>
    <mergeCell ref="B55:F55"/>
    <mergeCell ref="B56:F56"/>
  </mergeCells>
  <printOptions horizontalCentered="1"/>
  <pageMargins left="0.70866141732283472" right="0.70866141732283472" top="1.7322834645669292" bottom="2.1259842519685042" header="0.31496062992125984" footer="0.31496062992125984"/>
  <pageSetup paperSize="8" scale="8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8"/>
  <sheetViews>
    <sheetView zoomScaleNormal="100" workbookViewId="0"/>
  </sheetViews>
  <sheetFormatPr defaultColWidth="8.88671875" defaultRowHeight="13.8"/>
  <cols>
    <col min="1" max="1" width="8.88671875" style="17"/>
    <col min="2" max="2" width="50.6640625" style="17" customWidth="1"/>
    <col min="3" max="4" width="26.6640625" style="17" customWidth="1"/>
    <col min="5" max="5" width="20.6640625" style="17" customWidth="1"/>
    <col min="6" max="6" width="30.6640625" style="17" customWidth="1"/>
    <col min="7" max="7" width="4.6640625" style="17" customWidth="1"/>
    <col min="8" max="16384" width="8.88671875" style="17"/>
  </cols>
  <sheetData>
    <row r="2" spans="2:7">
      <c r="B2" s="16" t="s">
        <v>79</v>
      </c>
      <c r="C2" s="16"/>
      <c r="D2" s="16"/>
      <c r="E2" s="16"/>
      <c r="F2" s="16"/>
      <c r="G2" s="16"/>
    </row>
    <row r="3" spans="2:7">
      <c r="B3" s="53" t="s">
        <v>29</v>
      </c>
      <c r="C3" s="53"/>
      <c r="D3" s="53"/>
      <c r="E3" s="53"/>
      <c r="F3" s="53"/>
    </row>
    <row r="4" spans="2:7">
      <c r="B4" s="53" t="s">
        <v>9</v>
      </c>
      <c r="C4" s="53"/>
      <c r="D4" s="53"/>
      <c r="E4" s="53"/>
      <c r="F4" s="53"/>
    </row>
    <row r="5" spans="2:7">
      <c r="B5" s="55" t="s">
        <v>38</v>
      </c>
      <c r="C5" s="55"/>
      <c r="D5" s="55"/>
      <c r="E5" s="55"/>
      <c r="F5" s="55"/>
    </row>
    <row r="6" spans="2:7" ht="31.2">
      <c r="B6" s="20" t="s">
        <v>57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6">
      <c r="B7" s="1" t="s">
        <v>30</v>
      </c>
      <c r="C7" s="58">
        <f>+'[1]Titolo1 Spese corr. cod.Miss.12'!$B$61</f>
        <v>2376.5658800000001</v>
      </c>
      <c r="D7" s="58">
        <f>+'[1]Titolo1 Spese corr. cod.Miss.12'!$B$88</f>
        <v>727.17412999999999</v>
      </c>
      <c r="E7" s="58">
        <f>+'[1]Titolo1 Spese corr. cod.Miss.12'!$B$138</f>
        <v>7946.44722</v>
      </c>
      <c r="F7" s="58">
        <f>SUM(C7:E7)</f>
        <v>11050.18723</v>
      </c>
    </row>
    <row r="8" spans="2:7" ht="16.2" thickBot="1">
      <c r="B8" s="1" t="s">
        <v>31</v>
      </c>
      <c r="C8" s="58">
        <f>+'[1]Titolo1 Spese corr. cod.Miss.12'!$D$61</f>
        <v>0</v>
      </c>
      <c r="D8" s="58">
        <f>+'[1]Titolo1 Spese corr. cod.Miss.12'!$D$88</f>
        <v>0</v>
      </c>
      <c r="E8" s="58">
        <f>+'[1]Titolo1 Spese corr. cod.Miss.12'!$D$138</f>
        <v>0</v>
      </c>
      <c r="F8" s="58">
        <f>SUM(C8:E8)</f>
        <v>0</v>
      </c>
    </row>
    <row r="9" spans="2:7" ht="16.2" thickBot="1">
      <c r="B9" s="61" t="s">
        <v>8</v>
      </c>
      <c r="C9" s="59">
        <f>SUM(C7:C8)</f>
        <v>2376.5658800000001</v>
      </c>
      <c r="D9" s="59">
        <f>SUM(D7:D8)</f>
        <v>727.17412999999999</v>
      </c>
      <c r="E9" s="59">
        <f>SUM(E7:E8)</f>
        <v>7946.44722</v>
      </c>
      <c r="F9" s="60">
        <f>SUM(C9:E9)</f>
        <v>11050.18723</v>
      </c>
    </row>
    <row r="10" spans="2:7" ht="15.6">
      <c r="B10" s="24"/>
      <c r="C10" s="25"/>
      <c r="D10" s="25"/>
      <c r="E10" s="25"/>
      <c r="F10" s="25"/>
    </row>
    <row r="11" spans="2:7">
      <c r="B11" s="53" t="s">
        <v>9</v>
      </c>
      <c r="C11" s="53"/>
      <c r="D11" s="53"/>
      <c r="E11" s="53"/>
      <c r="F11" s="53"/>
    </row>
    <row r="12" spans="2:7">
      <c r="B12" s="52" t="s">
        <v>39</v>
      </c>
      <c r="C12" s="52"/>
      <c r="D12" s="52"/>
      <c r="E12" s="52"/>
      <c r="F12" s="52"/>
    </row>
    <row r="13" spans="2:7" ht="31.2">
      <c r="B13" s="20" t="s">
        <v>57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6">
      <c r="B14" s="1" t="s">
        <v>30</v>
      </c>
      <c r="C14" s="58">
        <f>+'[1]Titolo1 Spese corr. cod.Miss.12'!$I$61</f>
        <v>3244</v>
      </c>
      <c r="D14" s="58">
        <f>+'[1]Titolo1 Spese corr. cod.Miss.12'!$I$88</f>
        <v>2780.5515999999998</v>
      </c>
      <c r="E14" s="58">
        <f>+'[1]Titolo1 Spese corr. cod.Miss.12'!$I$138</f>
        <v>1099.23</v>
      </c>
      <c r="F14" s="58">
        <f>SUM(C14:E14)</f>
        <v>7123.7816000000003</v>
      </c>
    </row>
    <row r="15" spans="2:7" ht="16.2" thickBot="1">
      <c r="B15" s="1" t="s">
        <v>31</v>
      </c>
      <c r="C15" s="58">
        <f>+'[1]Titolo1 Spese corr. cod.Miss.12'!$K$61</f>
        <v>0</v>
      </c>
      <c r="D15" s="58">
        <f>+'[1]Titolo1 Spese corr. cod.Miss.12'!$K$88</f>
        <v>0</v>
      </c>
      <c r="E15" s="58">
        <f>+'[1]Titolo1 Spese corr. cod.Miss.12'!$K$138</f>
        <v>0</v>
      </c>
      <c r="F15" s="58">
        <f>SUM(C15:E15)</f>
        <v>0</v>
      </c>
    </row>
    <row r="16" spans="2:7" ht="16.2" thickBot="1">
      <c r="B16" s="61" t="s">
        <v>8</v>
      </c>
      <c r="C16" s="59">
        <f>SUM(C14:C15)</f>
        <v>3244</v>
      </c>
      <c r="D16" s="59">
        <f>SUM(D14:D15)</f>
        <v>2780.5515999999998</v>
      </c>
      <c r="E16" s="59">
        <f>SUM(E14:E15)</f>
        <v>1099.23</v>
      </c>
      <c r="F16" s="60">
        <f>SUM(C16:E16)</f>
        <v>7123.7816000000003</v>
      </c>
    </row>
    <row r="17" spans="2:6" ht="15.6">
      <c r="B17" s="24"/>
      <c r="C17" s="25"/>
      <c r="D17" s="25"/>
      <c r="E17" s="25"/>
      <c r="F17" s="25"/>
    </row>
    <row r="18" spans="2:6">
      <c r="B18" s="53" t="s">
        <v>9</v>
      </c>
      <c r="C18" s="53"/>
      <c r="D18" s="53"/>
      <c r="E18" s="53"/>
      <c r="F18" s="53"/>
    </row>
    <row r="19" spans="2:6">
      <c r="B19" s="55" t="s">
        <v>40</v>
      </c>
      <c r="C19" s="55"/>
      <c r="D19" s="55"/>
      <c r="E19" s="55"/>
      <c r="F19" s="55"/>
    </row>
    <row r="20" spans="2:6" ht="31.2">
      <c r="B20" s="20" t="s">
        <v>57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6">
      <c r="B21" s="1" t="s">
        <v>30</v>
      </c>
      <c r="C21" s="58">
        <f>SUM(C7,C14)</f>
        <v>5620.5658800000001</v>
      </c>
      <c r="D21" s="58">
        <f t="shared" ref="D21:E21" si="0">SUM(D7,D14)</f>
        <v>3507.7257299999997</v>
      </c>
      <c r="E21" s="58">
        <f t="shared" si="0"/>
        <v>9045.6772199999996</v>
      </c>
      <c r="F21" s="58">
        <f>SUM(C21:E21)</f>
        <v>18173.968829999998</v>
      </c>
    </row>
    <row r="22" spans="2:6" ht="16.2" thickBot="1">
      <c r="B22" s="1" t="s">
        <v>31</v>
      </c>
      <c r="C22" s="58">
        <f>SUM(C8,C15)</f>
        <v>0</v>
      </c>
      <c r="D22" s="58">
        <f t="shared" ref="D22:E22" si="1">SUM(D8,D15)</f>
        <v>0</v>
      </c>
      <c r="E22" s="58">
        <f t="shared" si="1"/>
        <v>0</v>
      </c>
      <c r="F22" s="58">
        <f>SUM(C22:E22)</f>
        <v>0</v>
      </c>
    </row>
    <row r="23" spans="2:6" ht="16.2" thickBot="1">
      <c r="B23" s="61" t="s">
        <v>8</v>
      </c>
      <c r="C23" s="59">
        <f>SUM(C21:C22)</f>
        <v>5620.5658800000001</v>
      </c>
      <c r="D23" s="59">
        <f>SUM(D21:D22)</f>
        <v>3507.7257299999997</v>
      </c>
      <c r="E23" s="59">
        <f>SUM(E21:E22)</f>
        <v>9045.6772199999996</v>
      </c>
      <c r="F23" s="60">
        <f>SUM(C23:E23)</f>
        <v>18173.968829999998</v>
      </c>
    </row>
    <row r="24" spans="2:6" ht="15.6">
      <c r="B24" s="24"/>
      <c r="C24" s="25"/>
      <c r="D24" s="25"/>
      <c r="E24" s="25"/>
      <c r="F24" s="25"/>
    </row>
    <row r="25" spans="2:6">
      <c r="B25" s="56" t="s">
        <v>9</v>
      </c>
      <c r="C25" s="56"/>
      <c r="D25" s="56"/>
      <c r="E25" s="56"/>
      <c r="F25" s="56"/>
    </row>
    <row r="26" spans="2:6">
      <c r="B26" s="55" t="s">
        <v>12</v>
      </c>
      <c r="C26" s="55"/>
      <c r="D26" s="55"/>
      <c r="E26" s="55"/>
      <c r="F26" s="55"/>
    </row>
    <row r="27" spans="2:6" ht="31.2">
      <c r="B27" s="20" t="s">
        <v>57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6">
      <c r="B28" s="1" t="s">
        <v>30</v>
      </c>
      <c r="C28" s="58">
        <f>+'[1]Titolo1 Spese corr. cod.Miss.12'!$W$61</f>
        <v>1877.2074600000001</v>
      </c>
      <c r="D28" s="58">
        <f>+'[1]Titolo1 Spese corr. cod.Miss.12'!$W$88</f>
        <v>1311.1610900000001</v>
      </c>
      <c r="E28" s="58">
        <f>+'[1]Titolo1 Spese corr. cod.Miss.12'!$W$138</f>
        <v>5696.2041399999998</v>
      </c>
      <c r="F28" s="58">
        <f>SUM(C28:E28)</f>
        <v>8884.5726900000009</v>
      </c>
    </row>
    <row r="29" spans="2:6" ht="16.2" thickBot="1">
      <c r="B29" s="1" t="s">
        <v>31</v>
      </c>
      <c r="C29" s="58">
        <f>+'[1]Titolo1 Spese corr. cod.Miss.12'!$Y61</f>
        <v>0</v>
      </c>
      <c r="D29" s="58">
        <f>+'[1]Titolo1 Spese corr. cod.Miss.12'!$Y88</f>
        <v>0</v>
      </c>
      <c r="E29" s="58">
        <f>+'[1]Titolo1 Spese corr. cod.Miss.12'!$Y138</f>
        <v>0</v>
      </c>
      <c r="F29" s="58">
        <f>SUM(C29:E29)</f>
        <v>0</v>
      </c>
    </row>
    <row r="30" spans="2:6" ht="16.2" thickBot="1">
      <c r="B30" s="61" t="s">
        <v>8</v>
      </c>
      <c r="C30" s="59">
        <f>SUM(C28:C29)</f>
        <v>1877.2074600000001</v>
      </c>
      <c r="D30" s="59">
        <f>SUM(D28:D29)</f>
        <v>1311.1610900000001</v>
      </c>
      <c r="E30" s="59">
        <f>SUM(E28:E29)</f>
        <v>5696.2041399999998</v>
      </c>
      <c r="F30" s="60">
        <f>SUM(C30:E30)</f>
        <v>8884.5726900000009</v>
      </c>
    </row>
    <row r="31" spans="2:6" ht="15.6">
      <c r="B31" s="24"/>
      <c r="C31" s="25"/>
      <c r="D31" s="25"/>
      <c r="E31" s="25"/>
      <c r="F31" s="25"/>
    </row>
    <row r="32" spans="2:6">
      <c r="B32" s="53" t="s">
        <v>9</v>
      </c>
      <c r="C32" s="53"/>
      <c r="D32" s="53"/>
      <c r="E32" s="53"/>
      <c r="F32" s="53"/>
    </row>
    <row r="33" spans="2:6">
      <c r="B33" s="52" t="s">
        <v>41</v>
      </c>
      <c r="C33" s="52"/>
      <c r="D33" s="52"/>
      <c r="E33" s="52"/>
      <c r="F33" s="52"/>
    </row>
    <row r="34" spans="2:6" ht="31.2">
      <c r="B34" s="20" t="s">
        <v>57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6">
      <c r="B35" s="1" t="s">
        <v>30</v>
      </c>
      <c r="C35" s="58">
        <f>+'[1]Titolo1 Spese corr. cod.Miss.12'!$AD$61</f>
        <v>2974</v>
      </c>
      <c r="D35" s="58">
        <f>+'[1]Titolo1 Spese corr. cod.Miss.12'!$AD$88</f>
        <v>1119.4010899999998</v>
      </c>
      <c r="E35" s="58">
        <f>+'[1]Titolo1 Spese corr. cod.Miss.12'!$AD$138</f>
        <v>561.67000000000007</v>
      </c>
      <c r="F35" s="58">
        <f>SUM(C35:E35)</f>
        <v>4655.0710899999995</v>
      </c>
    </row>
    <row r="36" spans="2:6" ht="16.2" thickBot="1">
      <c r="B36" s="1" t="s">
        <v>31</v>
      </c>
      <c r="C36" s="58">
        <f>+'[1]Titolo1 Spese corr. cod.Miss.12'!$AF$61</f>
        <v>272</v>
      </c>
      <c r="D36" s="58">
        <f>+'[1]Titolo1 Spese corr. cod.Miss.12'!$AF$88</f>
        <v>0</v>
      </c>
      <c r="E36" s="58">
        <f>+'[1]Titolo1 Spese corr. cod.Miss.12'!$AF$138</f>
        <v>0</v>
      </c>
      <c r="F36" s="58">
        <f>SUM(C36:E36)</f>
        <v>272</v>
      </c>
    </row>
    <row r="37" spans="2:6" ht="16.2" thickBot="1">
      <c r="B37" s="61" t="s">
        <v>8</v>
      </c>
      <c r="C37" s="59">
        <f>SUM(C35:C36)</f>
        <v>3246</v>
      </c>
      <c r="D37" s="59">
        <f>SUM(D35:D36)</f>
        <v>1119.4010899999998</v>
      </c>
      <c r="E37" s="59">
        <f>SUM(E35:E36)</f>
        <v>561.67000000000007</v>
      </c>
      <c r="F37" s="60">
        <f>SUM(C37:E37)</f>
        <v>4927.0710899999995</v>
      </c>
    </row>
    <row r="38" spans="2:6" ht="15.6">
      <c r="B38" s="24"/>
      <c r="C38" s="25"/>
      <c r="D38" s="25"/>
      <c r="E38" s="25"/>
      <c r="F38" s="25"/>
    </row>
    <row r="39" spans="2:6">
      <c r="B39" s="53" t="s">
        <v>9</v>
      </c>
      <c r="C39" s="53"/>
      <c r="D39" s="53"/>
      <c r="E39" s="53"/>
      <c r="F39" s="53"/>
    </row>
    <row r="40" spans="2:6">
      <c r="B40" s="52" t="s">
        <v>42</v>
      </c>
      <c r="C40" s="52"/>
      <c r="D40" s="52"/>
      <c r="E40" s="52"/>
      <c r="F40" s="52"/>
    </row>
    <row r="41" spans="2:6" ht="31.2">
      <c r="B41" s="20" t="s">
        <v>57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6">
      <c r="B42" s="1" t="s">
        <v>30</v>
      </c>
      <c r="C42" s="58">
        <f>SUM(C28,C35)</f>
        <v>4851.2074599999996</v>
      </c>
      <c r="D42" s="58">
        <f t="shared" ref="D42:E42" si="2">SUM(D28,D35)</f>
        <v>2430.5621799999999</v>
      </c>
      <c r="E42" s="58">
        <f t="shared" si="2"/>
        <v>6257.8741399999999</v>
      </c>
      <c r="F42" s="58">
        <f>SUM(C42:E42)</f>
        <v>13539.643779999999</v>
      </c>
    </row>
    <row r="43" spans="2:6" ht="16.2" thickBot="1">
      <c r="B43" s="1" t="s">
        <v>31</v>
      </c>
      <c r="C43" s="58">
        <f>SUM(C29,C36)</f>
        <v>272</v>
      </c>
      <c r="D43" s="58">
        <f t="shared" ref="D43:E43" si="3">SUM(D29,D36)</f>
        <v>0</v>
      </c>
      <c r="E43" s="58">
        <f t="shared" si="3"/>
        <v>0</v>
      </c>
      <c r="F43" s="58">
        <f>SUM(C43:E43)</f>
        <v>272</v>
      </c>
    </row>
    <row r="44" spans="2:6" ht="16.2" thickBot="1">
      <c r="B44" s="61" t="s">
        <v>8</v>
      </c>
      <c r="C44" s="59">
        <f>SUM(C42:C43)</f>
        <v>5123.2074599999996</v>
      </c>
      <c r="D44" s="59">
        <f>SUM(D42:D43)</f>
        <v>2430.5621799999999</v>
      </c>
      <c r="E44" s="59">
        <f>SUM(E42:E43)</f>
        <v>6257.8741399999999</v>
      </c>
      <c r="F44" s="60">
        <f>SUM(C44:E44)</f>
        <v>13811.643779999999</v>
      </c>
    </row>
    <row r="45" spans="2:6" ht="15.6">
      <c r="B45" s="24"/>
      <c r="C45" s="25"/>
      <c r="D45" s="25"/>
      <c r="E45" s="25"/>
      <c r="F45" s="25"/>
    </row>
    <row r="46" spans="2:6">
      <c r="B46" s="53" t="s">
        <v>9</v>
      </c>
      <c r="C46" s="53"/>
      <c r="D46" s="53"/>
      <c r="E46" s="53"/>
      <c r="F46" s="53"/>
    </row>
    <row r="47" spans="2:6">
      <c r="B47" s="52" t="s">
        <v>43</v>
      </c>
      <c r="C47" s="52"/>
      <c r="D47" s="52"/>
      <c r="E47" s="52"/>
      <c r="F47" s="52"/>
    </row>
    <row r="48" spans="2:6" ht="31.2">
      <c r="B48" s="20" t="s">
        <v>57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6">
      <c r="B49" s="1" t="s">
        <v>30</v>
      </c>
      <c r="C49" s="58">
        <f>+'[1]Titolo1 Spese corr. cod.Miss.12'!$AR$61</f>
        <v>670.61124999999993</v>
      </c>
      <c r="D49" s="58">
        <f>+'[1]Titolo1 Spese corr. cod.Miss.12'!$AR$88</f>
        <v>344.16624000000002</v>
      </c>
      <c r="E49" s="58">
        <f>+'[1]Titolo1 Spese corr. cod.Miss.12'!$AR$138</f>
        <v>3664.5158499999998</v>
      </c>
      <c r="F49" s="58">
        <f>SUM(C49:E49)</f>
        <v>4679.2933400000002</v>
      </c>
    </row>
    <row r="50" spans="2:6" ht="16.2" thickBot="1">
      <c r="B50" s="1" t="s">
        <v>31</v>
      </c>
      <c r="C50" s="58">
        <f>+'[1]Titolo1 Spese corr. cod.Miss.12'!$AT$61</f>
        <v>0</v>
      </c>
      <c r="D50" s="58">
        <f>+'[1]Titolo1 Spese corr. cod.Miss.12'!$AT$88</f>
        <v>0</v>
      </c>
      <c r="E50" s="58">
        <f>+'[1]Titolo1 Spese corr. cod.Miss.12'!$AT$138</f>
        <v>0</v>
      </c>
      <c r="F50" s="58">
        <f>SUM(C50:E50)</f>
        <v>0</v>
      </c>
    </row>
    <row r="51" spans="2:6" ht="16.2" thickBot="1">
      <c r="B51" s="61" t="s">
        <v>8</v>
      </c>
      <c r="C51" s="59">
        <f>SUM(C49:C50)</f>
        <v>670.61124999999993</v>
      </c>
      <c r="D51" s="59">
        <f>SUM(D49:D50)</f>
        <v>344.16624000000002</v>
      </c>
      <c r="E51" s="59">
        <f>SUM(E49:E50)</f>
        <v>3664.5158499999998</v>
      </c>
      <c r="F51" s="60">
        <f>SUM(C51:E51)</f>
        <v>4679.2933400000002</v>
      </c>
    </row>
    <row r="52" spans="2:6" ht="15.6">
      <c r="B52" s="24"/>
      <c r="C52" s="25"/>
      <c r="D52" s="25"/>
      <c r="E52" s="25"/>
      <c r="F52" s="25"/>
    </row>
    <row r="53" spans="2:6">
      <c r="B53" s="53" t="s">
        <v>9</v>
      </c>
      <c r="C53" s="53"/>
      <c r="D53" s="53"/>
      <c r="E53" s="53"/>
      <c r="F53" s="53"/>
    </row>
    <row r="54" spans="2:6" ht="15" customHeight="1">
      <c r="B54" s="52" t="s">
        <v>44</v>
      </c>
      <c r="C54" s="52"/>
      <c r="D54" s="52"/>
      <c r="E54" s="52"/>
      <c r="F54" s="52"/>
    </row>
    <row r="55" spans="2:6" ht="31.2">
      <c r="B55" s="20" t="s">
        <v>57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6">
      <c r="B56" s="1" t="s">
        <v>30</v>
      </c>
      <c r="C56" s="58">
        <f>+'[1]Titolo1 Spese corr. cod.Miss.12'!$AY$61</f>
        <v>428</v>
      </c>
      <c r="D56" s="58">
        <f>+'[1]Titolo1 Spese corr. cod.Miss.12'!$AY$88</f>
        <v>601.13207000000011</v>
      </c>
      <c r="E56" s="58">
        <f>+'[1]Titolo1 Spese corr. cod.Miss.12'!$AY$138</f>
        <v>153.19999999999999</v>
      </c>
      <c r="F56" s="58">
        <f>SUM(C56:E56)</f>
        <v>1182.3320700000002</v>
      </c>
    </row>
    <row r="57" spans="2:6" ht="16.2" thickBot="1">
      <c r="B57" s="1" t="s">
        <v>31</v>
      </c>
      <c r="C57" s="58">
        <f>+'[1]Titolo1 Spese corr. cod.Miss.12'!$BA$61</f>
        <v>0</v>
      </c>
      <c r="D57" s="58">
        <f>+'[1]Titolo1 Spese corr. cod.Miss.12'!$BA$88</f>
        <v>10</v>
      </c>
      <c r="E57" s="58">
        <f>+'[1]Titolo1 Spese corr. cod.Miss.12'!$BA$138</f>
        <v>0</v>
      </c>
      <c r="F57" s="58">
        <f>SUM(C57:E57)</f>
        <v>10</v>
      </c>
    </row>
    <row r="58" spans="2:6" ht="16.2" thickBot="1">
      <c r="B58" s="61" t="s">
        <v>8</v>
      </c>
      <c r="C58" s="59">
        <f>SUM(C56:C57)</f>
        <v>428</v>
      </c>
      <c r="D58" s="59">
        <f>SUM(D56:D57)</f>
        <v>611.13207000000011</v>
      </c>
      <c r="E58" s="59">
        <f>SUM(E56:E57)</f>
        <v>153.19999999999999</v>
      </c>
      <c r="F58" s="60">
        <f>SUM(C58:E58)</f>
        <v>1192.3320700000002</v>
      </c>
    </row>
    <row r="59" spans="2:6" ht="15.6">
      <c r="B59" s="24"/>
      <c r="C59" s="25"/>
      <c r="D59" s="25"/>
      <c r="E59" s="25"/>
      <c r="F59" s="25"/>
    </row>
    <row r="60" spans="2:6">
      <c r="B60" s="53" t="s">
        <v>9</v>
      </c>
      <c r="C60" s="53"/>
      <c r="D60" s="53"/>
      <c r="E60" s="53"/>
      <c r="F60" s="53"/>
    </row>
    <row r="61" spans="2:6">
      <c r="B61" s="52" t="s">
        <v>45</v>
      </c>
      <c r="C61" s="52"/>
      <c r="D61" s="52"/>
      <c r="E61" s="52"/>
      <c r="F61" s="52"/>
    </row>
    <row r="62" spans="2:6" ht="31.2">
      <c r="B62" s="20" t="s">
        <v>57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6">
      <c r="B63" s="1" t="s">
        <v>30</v>
      </c>
      <c r="C63" s="58">
        <f>SUM(C49,C56)</f>
        <v>1098.6112499999999</v>
      </c>
      <c r="D63" s="58">
        <f t="shared" ref="D63:E63" si="4">SUM(D49,D56)</f>
        <v>945.29831000000013</v>
      </c>
      <c r="E63" s="58">
        <f t="shared" si="4"/>
        <v>3817.7158499999996</v>
      </c>
      <c r="F63" s="58">
        <f>SUM(C63:E63)</f>
        <v>5861.6254099999996</v>
      </c>
    </row>
    <row r="64" spans="2:6" ht="16.2" thickBot="1">
      <c r="B64" s="1" t="s">
        <v>31</v>
      </c>
      <c r="C64" s="58">
        <f>SUM(C50,C57)</f>
        <v>0</v>
      </c>
      <c r="D64" s="58">
        <f t="shared" ref="D64:E64" si="5">SUM(D50,D57)</f>
        <v>10</v>
      </c>
      <c r="E64" s="58">
        <f t="shared" si="5"/>
        <v>0</v>
      </c>
      <c r="F64" s="58">
        <f>SUM(C64:E64)</f>
        <v>10</v>
      </c>
    </row>
    <row r="65" spans="2:6" ht="16.2" thickBot="1">
      <c r="B65" s="61" t="s">
        <v>8</v>
      </c>
      <c r="C65" s="59">
        <f>SUM(C63:C64)</f>
        <v>1098.6112499999999</v>
      </c>
      <c r="D65" s="59">
        <f>SUM(D63:D64)</f>
        <v>955.29831000000013</v>
      </c>
      <c r="E65" s="59">
        <f>SUM(E63:E64)</f>
        <v>3817.7158499999996</v>
      </c>
      <c r="F65" s="60">
        <f>SUM(C65:E65)</f>
        <v>5871.6254099999996</v>
      </c>
    </row>
    <row r="66" spans="2:6" ht="15.6">
      <c r="B66" s="24"/>
      <c r="C66" s="25"/>
      <c r="D66" s="25"/>
      <c r="E66" s="25"/>
      <c r="F66" s="25"/>
    </row>
    <row r="67" spans="2:6" ht="13.2" customHeight="1">
      <c r="B67" s="54" t="s">
        <v>9</v>
      </c>
      <c r="C67" s="54"/>
      <c r="D67" s="54"/>
      <c r="E67" s="54"/>
      <c r="F67" s="54"/>
    </row>
    <row r="68" spans="2:6">
      <c r="B68" s="52" t="s">
        <v>46</v>
      </c>
      <c r="C68" s="52"/>
      <c r="D68" s="52"/>
      <c r="E68" s="52"/>
      <c r="F68" s="52"/>
    </row>
    <row r="69" spans="2:6" ht="31.2">
      <c r="B69" s="20" t="s">
        <v>57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6">
      <c r="B70" s="1" t="s">
        <v>30</v>
      </c>
      <c r="C70" s="58">
        <f>+'[1]Titolo1 Spese corr. cod.Miss.12'!$BM$61</f>
        <v>2547.81871</v>
      </c>
      <c r="D70" s="58">
        <f>+'[1]Titolo1 Spese corr. cod.Miss.12'!$BM$88</f>
        <v>1655.3273300000001</v>
      </c>
      <c r="E70" s="58">
        <f>+'[1]Titolo1 Spese corr. cod.Miss.12'!$BM$138</f>
        <v>9360.7199899999996</v>
      </c>
      <c r="F70" s="58">
        <f>SUM(C70:E70)</f>
        <v>13563.866029999999</v>
      </c>
    </row>
    <row r="71" spans="2:6" ht="16.2" thickBot="1">
      <c r="B71" s="1" t="s">
        <v>31</v>
      </c>
      <c r="C71" s="58">
        <f>+'[1]Titolo1 Spese corr. cod.Miss.12'!$BO$61</f>
        <v>0</v>
      </c>
      <c r="D71" s="58">
        <f>+'[1]Titolo1 Spese corr. cod.Miss.12'!$BO$88</f>
        <v>0</v>
      </c>
      <c r="E71" s="58">
        <f>+'[1]Titolo1 Spese corr. cod.Miss.12'!$BO$138</f>
        <v>0</v>
      </c>
      <c r="F71" s="58">
        <f>SUM(C71:E71)</f>
        <v>0</v>
      </c>
    </row>
    <row r="72" spans="2:6" ht="16.2" thickBot="1">
      <c r="B72" s="61" t="s">
        <v>8</v>
      </c>
      <c r="C72" s="59">
        <f>SUM(C70:C71)</f>
        <v>2547.81871</v>
      </c>
      <c r="D72" s="59">
        <f>SUM(D70:D71)</f>
        <v>1655.3273300000001</v>
      </c>
      <c r="E72" s="59">
        <f>SUM(E70:E71)</f>
        <v>9360.7199899999996</v>
      </c>
      <c r="F72" s="60">
        <f>SUM(C72:E72)</f>
        <v>13563.866029999999</v>
      </c>
    </row>
    <row r="73" spans="2:6" ht="15.6">
      <c r="B73" s="24"/>
      <c r="C73" s="25"/>
      <c r="D73" s="25"/>
      <c r="E73" s="25"/>
      <c r="F73" s="25"/>
    </row>
    <row r="74" spans="2:6" ht="16.95" customHeight="1">
      <c r="B74" s="54" t="s">
        <v>9</v>
      </c>
      <c r="C74" s="54"/>
      <c r="D74" s="54"/>
      <c r="E74" s="54"/>
      <c r="F74" s="54"/>
    </row>
    <row r="75" spans="2:6" ht="18.75" customHeight="1">
      <c r="B75" s="52" t="s">
        <v>47</v>
      </c>
      <c r="C75" s="52"/>
      <c r="D75" s="52"/>
      <c r="E75" s="52"/>
      <c r="F75" s="52"/>
    </row>
    <row r="76" spans="2:6" ht="31.2">
      <c r="B76" s="20" t="s">
        <v>57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6">
      <c r="B77" s="1" t="s">
        <v>30</v>
      </c>
      <c r="C77" s="58">
        <f>+'[1]Titolo1 Spese corr. cod.Miss.12'!$BT$61</f>
        <v>3402</v>
      </c>
      <c r="D77" s="58">
        <f>+'[1]Titolo1 Spese corr. cod.Miss.12'!$BT$88</f>
        <v>1720.53316</v>
      </c>
      <c r="E77" s="58">
        <f>+'[1]Titolo1 Spese corr. cod.Miss.12'!$BT$138</f>
        <v>714.87</v>
      </c>
      <c r="F77" s="58">
        <f>SUM(C77:E77)</f>
        <v>5837.4031599999998</v>
      </c>
    </row>
    <row r="78" spans="2:6" ht="16.2" thickBot="1">
      <c r="B78" s="1" t="s">
        <v>31</v>
      </c>
      <c r="C78" s="58">
        <f>+'[1]Titolo1 Spese corr. cod.Miss.12'!$BV$61</f>
        <v>0</v>
      </c>
      <c r="D78" s="58">
        <f>+'[1]Titolo1 Spese corr. cod.Miss.12'!$BV$88</f>
        <v>10</v>
      </c>
      <c r="E78" s="58">
        <f>+'[1]Titolo1 Spese corr. cod.Miss.12'!$BV$138</f>
        <v>0</v>
      </c>
      <c r="F78" s="58">
        <f>SUM(C78:E78)</f>
        <v>10</v>
      </c>
    </row>
    <row r="79" spans="2:6" ht="16.2" thickBot="1">
      <c r="B79" s="61" t="s">
        <v>8</v>
      </c>
      <c r="C79" s="59">
        <f>SUM(C77:C78)</f>
        <v>3402</v>
      </c>
      <c r="D79" s="59">
        <f>SUM(D77:D78)</f>
        <v>1730.53316</v>
      </c>
      <c r="E79" s="59">
        <f>SUM(E77:E78)</f>
        <v>714.87</v>
      </c>
      <c r="F79" s="60">
        <f>SUM(C79:E79)</f>
        <v>5847.4031599999998</v>
      </c>
    </row>
    <row r="80" spans="2:6" ht="15.6">
      <c r="B80" s="24"/>
      <c r="C80" s="25"/>
      <c r="D80" s="25"/>
      <c r="E80" s="25"/>
      <c r="F80" s="25"/>
    </row>
    <row r="81" spans="2:6" ht="14.4" customHeight="1">
      <c r="B81" s="54" t="s">
        <v>9</v>
      </c>
      <c r="C81" s="54"/>
      <c r="D81" s="54"/>
      <c r="E81" s="54"/>
      <c r="F81" s="54"/>
    </row>
    <row r="82" spans="2:6">
      <c r="B82" s="52" t="s">
        <v>48</v>
      </c>
      <c r="C82" s="52"/>
      <c r="D82" s="52"/>
      <c r="E82" s="52"/>
      <c r="F82" s="52"/>
    </row>
    <row r="83" spans="2:6" ht="31.2">
      <c r="B83" s="20" t="s">
        <v>57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6">
      <c r="B84" s="1" t="s">
        <v>30</v>
      </c>
      <c r="C84" s="58">
        <f>SUM(C70,C77)</f>
        <v>5949.8187099999996</v>
      </c>
      <c r="D84" s="58">
        <f t="shared" ref="D84:E84" si="6">SUM(D70,D77)</f>
        <v>3375.86049</v>
      </c>
      <c r="E84" s="58">
        <f t="shared" si="6"/>
        <v>10075.58999</v>
      </c>
      <c r="F84" s="58">
        <f>SUM(C84:E84)</f>
        <v>19401.269189999999</v>
      </c>
    </row>
    <row r="85" spans="2:6" ht="16.2" thickBot="1">
      <c r="B85" s="1" t="s">
        <v>31</v>
      </c>
      <c r="C85" s="58">
        <f>SUM(C71,C78)</f>
        <v>0</v>
      </c>
      <c r="D85" s="58">
        <f t="shared" ref="D85:E85" si="7">SUM(D71,D78)</f>
        <v>10</v>
      </c>
      <c r="E85" s="58">
        <f t="shared" si="7"/>
        <v>0</v>
      </c>
      <c r="F85" s="58">
        <f>SUM(C85:E85)</f>
        <v>10</v>
      </c>
    </row>
    <row r="86" spans="2:6" ht="16.2" thickBot="1">
      <c r="B86" s="61" t="s">
        <v>8</v>
      </c>
      <c r="C86" s="59">
        <f>SUM(C84:C85)</f>
        <v>5949.8187099999996</v>
      </c>
      <c r="D86" s="59">
        <f>SUM(D84:D85)</f>
        <v>3385.86049</v>
      </c>
      <c r="E86" s="59">
        <f>SUM(E84:E85)</f>
        <v>10075.58999</v>
      </c>
      <c r="F86" s="60">
        <f>SUM(C86:E86)</f>
        <v>19411.269189999999</v>
      </c>
    </row>
    <row r="87" spans="2:6">
      <c r="B87" s="19" t="s">
        <v>11</v>
      </c>
      <c r="C87" s="19"/>
      <c r="D87" s="19"/>
    </row>
    <row r="88" spans="2:6">
      <c r="B88" s="7" t="s">
        <v>59</v>
      </c>
      <c r="C88" s="19"/>
      <c r="D88" s="19"/>
    </row>
  </sheetData>
  <mergeCells count="25">
    <mergeCell ref="B26:F26"/>
    <mergeCell ref="B3:F3"/>
    <mergeCell ref="B4:F4"/>
    <mergeCell ref="B5:F5"/>
    <mergeCell ref="B11:F11"/>
    <mergeCell ref="B12:F12"/>
    <mergeCell ref="B18:F18"/>
    <mergeCell ref="B19:F19"/>
    <mergeCell ref="B25:F25"/>
    <mergeCell ref="B54:F54"/>
    <mergeCell ref="B32:F32"/>
    <mergeCell ref="B33:F33"/>
    <mergeCell ref="B39:F39"/>
    <mergeCell ref="B40:F40"/>
    <mergeCell ref="B46:F46"/>
    <mergeCell ref="B47:F47"/>
    <mergeCell ref="B53:F53"/>
    <mergeCell ref="B82:F82"/>
    <mergeCell ref="B60:F60"/>
    <mergeCell ref="B61:F61"/>
    <mergeCell ref="B67:F67"/>
    <mergeCell ref="B68:F68"/>
    <mergeCell ref="B74:F74"/>
    <mergeCell ref="B75:F75"/>
    <mergeCell ref="B81:F81"/>
  </mergeCells>
  <printOptions horizontalCentered="1"/>
  <pageMargins left="0.70866141732283472" right="0.70866141732283472" top="1.3779527559055118" bottom="1.7716535433070868" header="0.31496062992125984" footer="0.31496062992125984"/>
  <pageSetup paperSize="8" scale="8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8"/>
  <sheetViews>
    <sheetView workbookViewId="0"/>
  </sheetViews>
  <sheetFormatPr defaultColWidth="8.88671875" defaultRowHeight="13.8"/>
  <cols>
    <col min="1" max="1" width="8.88671875" style="17"/>
    <col min="2" max="2" width="50.6640625" style="17" customWidth="1"/>
    <col min="3" max="4" width="26.6640625" style="17" customWidth="1"/>
    <col min="5" max="5" width="20.6640625" style="17" customWidth="1"/>
    <col min="6" max="6" width="30.6640625" style="17" customWidth="1"/>
    <col min="7" max="7" width="4.6640625" style="17" customWidth="1"/>
    <col min="8" max="16384" width="8.88671875" style="17"/>
  </cols>
  <sheetData>
    <row r="2" spans="2:7">
      <c r="B2" s="16" t="s">
        <v>80</v>
      </c>
      <c r="C2" s="16"/>
      <c r="D2" s="16"/>
      <c r="E2" s="16"/>
      <c r="F2" s="16"/>
      <c r="G2" s="16"/>
    </row>
    <row r="3" spans="2:7">
      <c r="B3" s="53" t="s">
        <v>29</v>
      </c>
      <c r="C3" s="53"/>
      <c r="D3" s="53"/>
      <c r="E3" s="53"/>
      <c r="F3" s="53"/>
    </row>
    <row r="4" spans="2:7">
      <c r="B4" s="53" t="s">
        <v>9</v>
      </c>
      <c r="C4" s="53"/>
      <c r="D4" s="53"/>
      <c r="E4" s="53"/>
      <c r="F4" s="53"/>
    </row>
    <row r="5" spans="2:7">
      <c r="B5" s="47" t="s">
        <v>62</v>
      </c>
      <c r="C5" s="51"/>
      <c r="D5" s="51"/>
      <c r="E5" s="51"/>
      <c r="F5" s="51"/>
    </row>
    <row r="6" spans="2:7" ht="31.2">
      <c r="B6" s="20" t="s">
        <v>58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6">
      <c r="B7" s="1" t="s">
        <v>30</v>
      </c>
      <c r="C7" s="58">
        <f>+'[1]Titolo2 SpeseIn C.Capit.Miss.12'!$B$61</f>
        <v>0</v>
      </c>
      <c r="D7" s="58">
        <f>+'[1]Titolo2 SpeseIn C.Capit.Miss.12'!$B$88</f>
        <v>0</v>
      </c>
      <c r="E7" s="58">
        <f>+'[1]Titolo2 SpeseIn C.Capit.Miss.12'!$B$138</f>
        <v>6.5289999999999999</v>
      </c>
      <c r="F7" s="58">
        <f>SUM(C7:E7)</f>
        <v>6.5289999999999999</v>
      </c>
    </row>
    <row r="8" spans="2:7" ht="16.2" thickBot="1">
      <c r="B8" s="1" t="s">
        <v>31</v>
      </c>
      <c r="C8" s="58">
        <f>+'[1]Titolo2 SpeseIn C.Capit.Miss.12'!$D$61</f>
        <v>0</v>
      </c>
      <c r="D8" s="58">
        <f>+'[1]Titolo2 SpeseIn C.Capit.Miss.12'!$D$88</f>
        <v>75000</v>
      </c>
      <c r="E8" s="58">
        <f>+'[1]Titolo2 SpeseIn C.Capit.Miss.12'!$D$138</f>
        <v>0</v>
      </c>
      <c r="F8" s="58">
        <f>SUM(C8:E8)</f>
        <v>75000</v>
      </c>
    </row>
    <row r="9" spans="2:7" ht="16.2" thickBot="1">
      <c r="B9" s="61" t="s">
        <v>8</v>
      </c>
      <c r="C9" s="59">
        <f>SUM(C7:C8)</f>
        <v>0</v>
      </c>
      <c r="D9" s="59">
        <f>SUM(D7:D8)</f>
        <v>75000</v>
      </c>
      <c r="E9" s="59">
        <f>SUM(E7:E8)</f>
        <v>6.5289999999999999</v>
      </c>
      <c r="F9" s="60">
        <f>SUM(C9:E9)</f>
        <v>75006.528999999995</v>
      </c>
    </row>
    <row r="10" spans="2:7" ht="15.6">
      <c r="B10" s="24"/>
      <c r="C10" s="25"/>
      <c r="D10" s="25"/>
      <c r="E10" s="25"/>
      <c r="F10" s="25"/>
    </row>
    <row r="11" spans="2:7">
      <c r="B11" s="53" t="s">
        <v>9</v>
      </c>
      <c r="C11" s="53"/>
      <c r="D11" s="53"/>
      <c r="E11" s="53"/>
      <c r="F11" s="53"/>
    </row>
    <row r="12" spans="2:7">
      <c r="B12" s="47" t="s">
        <v>66</v>
      </c>
      <c r="C12" s="51"/>
      <c r="D12" s="51"/>
      <c r="E12" s="51"/>
      <c r="F12" s="51"/>
    </row>
    <row r="13" spans="2:7" ht="31.2">
      <c r="B13" s="20" t="s">
        <v>58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6">
      <c r="B14" s="1" t="s">
        <v>30</v>
      </c>
      <c r="C14" s="58">
        <f>+'[1]Titolo2 SpeseIn C.Capit.Miss.12'!$I$61</f>
        <v>0</v>
      </c>
      <c r="D14" s="58">
        <f>+'[1]Titolo2 SpeseIn C.Capit.Miss.12'!$I$88</f>
        <v>0</v>
      </c>
      <c r="E14" s="58">
        <f>+'[1]Titolo2 SpeseIn C.Capit.Miss.12'!$I$138</f>
        <v>0</v>
      </c>
      <c r="F14" s="58">
        <f>SUM(C14:E14)</f>
        <v>0</v>
      </c>
    </row>
    <row r="15" spans="2:7" ht="16.2" thickBot="1">
      <c r="B15" s="1" t="s">
        <v>31</v>
      </c>
      <c r="C15" s="58">
        <f>+'[1]Titolo2 SpeseIn C.Capit.Miss.12'!$K$61</f>
        <v>0</v>
      </c>
      <c r="D15" s="58">
        <f>+'[1]Titolo2 SpeseIn C.Capit.Miss.12'!$K$88</f>
        <v>0</v>
      </c>
      <c r="E15" s="58">
        <f>+'[1]Titolo2 SpeseIn C.Capit.Miss.12'!$K$138</f>
        <v>0</v>
      </c>
      <c r="F15" s="58">
        <f>SUM(C15:E15)</f>
        <v>0</v>
      </c>
    </row>
    <row r="16" spans="2:7" ht="16.2" thickBot="1">
      <c r="B16" s="61" t="s">
        <v>8</v>
      </c>
      <c r="C16" s="59">
        <f>SUM(C14:C15)</f>
        <v>0</v>
      </c>
      <c r="D16" s="59">
        <f>SUM(D14:D15)</f>
        <v>0</v>
      </c>
      <c r="E16" s="59">
        <f>SUM(E14:E15)</f>
        <v>0</v>
      </c>
      <c r="F16" s="60">
        <f>SUM(C16:E16)</f>
        <v>0</v>
      </c>
    </row>
    <row r="17" spans="2:6" ht="15.6">
      <c r="B17" s="24"/>
      <c r="C17" s="25"/>
      <c r="D17" s="25"/>
      <c r="E17" s="25"/>
      <c r="F17" s="25"/>
    </row>
    <row r="18" spans="2:6">
      <c r="B18" s="53" t="s">
        <v>9</v>
      </c>
      <c r="C18" s="53"/>
      <c r="D18" s="53"/>
      <c r="E18" s="53"/>
      <c r="F18" s="53"/>
    </row>
    <row r="19" spans="2:6">
      <c r="B19" s="47" t="s">
        <v>63</v>
      </c>
      <c r="C19" s="47"/>
      <c r="D19" s="47"/>
      <c r="E19" s="47"/>
      <c r="F19" s="47"/>
    </row>
    <row r="20" spans="2:6" ht="31.2">
      <c r="B20" s="20" t="s">
        <v>58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6">
      <c r="B21" s="1" t="s">
        <v>30</v>
      </c>
      <c r="C21" s="58">
        <f>SUM(C7,C14)</f>
        <v>0</v>
      </c>
      <c r="D21" s="58">
        <f t="shared" ref="D21:E21" si="0">SUM(D7,D14)</f>
        <v>0</v>
      </c>
      <c r="E21" s="58">
        <f t="shared" si="0"/>
        <v>6.5289999999999999</v>
      </c>
      <c r="F21" s="58">
        <f>SUM(C21:E21)</f>
        <v>6.5289999999999999</v>
      </c>
    </row>
    <row r="22" spans="2:6" ht="16.2" thickBot="1">
      <c r="B22" s="1" t="s">
        <v>31</v>
      </c>
      <c r="C22" s="58">
        <f>SUM(C8,C15)</f>
        <v>0</v>
      </c>
      <c r="D22" s="58">
        <f t="shared" ref="D22:E22" si="1">SUM(D8,D15)</f>
        <v>75000</v>
      </c>
      <c r="E22" s="58">
        <f t="shared" si="1"/>
        <v>0</v>
      </c>
      <c r="F22" s="58">
        <f>SUM(C22:E22)</f>
        <v>75000</v>
      </c>
    </row>
    <row r="23" spans="2:6" ht="16.2" thickBot="1">
      <c r="B23" s="61" t="s">
        <v>8</v>
      </c>
      <c r="C23" s="59">
        <f>SUM(C21:C22)</f>
        <v>0</v>
      </c>
      <c r="D23" s="59">
        <f>SUM(D21:D22)</f>
        <v>75000</v>
      </c>
      <c r="E23" s="59">
        <f>SUM(E21:E22)</f>
        <v>6.5289999999999999</v>
      </c>
      <c r="F23" s="60">
        <f>SUM(C23:E23)</f>
        <v>75006.528999999995</v>
      </c>
    </row>
    <row r="24" spans="2:6" ht="15.6">
      <c r="B24" s="24"/>
      <c r="C24" s="25"/>
      <c r="D24" s="25"/>
      <c r="E24" s="25"/>
      <c r="F24" s="25"/>
    </row>
    <row r="25" spans="2:6">
      <c r="B25" s="53" t="s">
        <v>9</v>
      </c>
      <c r="C25" s="53"/>
      <c r="D25" s="53"/>
      <c r="E25" s="53"/>
      <c r="F25" s="53"/>
    </row>
    <row r="26" spans="2:6">
      <c r="B26" s="47" t="s">
        <v>64</v>
      </c>
      <c r="C26" s="51"/>
      <c r="D26" s="51"/>
      <c r="E26" s="51"/>
      <c r="F26" s="51"/>
    </row>
    <row r="27" spans="2:6" ht="31.2">
      <c r="B27" s="20" t="s">
        <v>58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6">
      <c r="B28" s="1" t="s">
        <v>30</v>
      </c>
      <c r="C28" s="58">
        <f>+'[1]Titolo2 SpeseIn C.Capit.Miss.12'!$W$61</f>
        <v>0</v>
      </c>
      <c r="D28" s="58">
        <f>+'[1]Titolo2 SpeseIn C.Capit.Miss.12'!$W$88</f>
        <v>0</v>
      </c>
      <c r="E28" s="58">
        <f>+'[1]Titolo2 SpeseIn C.Capit.Miss.12'!$W$138</f>
        <v>0</v>
      </c>
      <c r="F28" s="58">
        <f>SUM(C28:E28)</f>
        <v>0</v>
      </c>
    </row>
    <row r="29" spans="2:6" ht="16.2" thickBot="1">
      <c r="B29" s="1" t="s">
        <v>31</v>
      </c>
      <c r="C29" s="58">
        <f>+'[1]Titolo2 SpeseIn C.Capit.Miss.12'!$Y$61</f>
        <v>0</v>
      </c>
      <c r="D29" s="58">
        <f>+'[1]Titolo2 SpeseIn C.Capit.Miss.12'!$Y$88</f>
        <v>75</v>
      </c>
      <c r="E29" s="58">
        <f>+'[1]Titolo2 SpeseIn C.Capit.Miss.12'!$Y$138</f>
        <v>0</v>
      </c>
      <c r="F29" s="58">
        <f>SUM(C29:E29)</f>
        <v>75</v>
      </c>
    </row>
    <row r="30" spans="2:6" ht="16.2" thickBot="1">
      <c r="B30" s="61" t="s">
        <v>8</v>
      </c>
      <c r="C30" s="59">
        <f>SUM(C28:C29)</f>
        <v>0</v>
      </c>
      <c r="D30" s="59">
        <f>SUM(D28:D29)</f>
        <v>75</v>
      </c>
      <c r="E30" s="59">
        <f>SUM(E28:E29)</f>
        <v>0</v>
      </c>
      <c r="F30" s="60">
        <f>SUM(C30:E30)</f>
        <v>75</v>
      </c>
    </row>
    <row r="31" spans="2:6" ht="15.6">
      <c r="B31" s="24"/>
      <c r="C31" s="25"/>
      <c r="D31" s="25"/>
      <c r="E31" s="25"/>
      <c r="F31" s="25"/>
    </row>
    <row r="32" spans="2:6">
      <c r="B32" s="53" t="s">
        <v>9</v>
      </c>
      <c r="C32" s="53"/>
      <c r="D32" s="53"/>
      <c r="E32" s="53"/>
      <c r="F32" s="53"/>
    </row>
    <row r="33" spans="2:6">
      <c r="B33" s="47" t="s">
        <v>65</v>
      </c>
      <c r="C33" s="47"/>
      <c r="D33" s="47"/>
      <c r="E33" s="47"/>
      <c r="F33" s="47"/>
    </row>
    <row r="34" spans="2:6" ht="31.2">
      <c r="B34" s="20" t="s">
        <v>58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6">
      <c r="B35" s="1" t="s">
        <v>30</v>
      </c>
      <c r="C35" s="58">
        <f>+'[1]Titolo2 SpeseIn C.Capit.Miss.12'!$AD$61</f>
        <v>0</v>
      </c>
      <c r="D35" s="58">
        <f>+'[1]Titolo2 SpeseIn C.Capit.Miss.12'!$AD$88</f>
        <v>0</v>
      </c>
      <c r="E35" s="58">
        <f>+'[1]Titolo2 SpeseIn C.Capit.Miss.12'!$AD$138</f>
        <v>0</v>
      </c>
      <c r="F35" s="58">
        <f>SUM(C35:E35)</f>
        <v>0</v>
      </c>
    </row>
    <row r="36" spans="2:6" ht="16.2" thickBot="1">
      <c r="B36" s="1" t="s">
        <v>31</v>
      </c>
      <c r="C36" s="58">
        <f>+'[1]Titolo2 SpeseIn C.Capit.Miss.12'!$AF$61</f>
        <v>0</v>
      </c>
      <c r="D36" s="58">
        <f>+'[1]Titolo2 SpeseIn C.Capit.Miss.12'!$AF$88</f>
        <v>0</v>
      </c>
      <c r="E36" s="58">
        <f>+'[1]Titolo2 SpeseIn C.Capit.Miss.12'!$AF$138</f>
        <v>0</v>
      </c>
      <c r="F36" s="58">
        <f>SUM(C36:E36)</f>
        <v>0</v>
      </c>
    </row>
    <row r="37" spans="2:6" ht="16.2" thickBot="1">
      <c r="B37" s="61" t="s">
        <v>8</v>
      </c>
      <c r="C37" s="59">
        <f>SUM(C35:C36)</f>
        <v>0</v>
      </c>
      <c r="D37" s="59">
        <f>SUM(D35:D36)</f>
        <v>0</v>
      </c>
      <c r="E37" s="59">
        <f>SUM(E35:E36)</f>
        <v>0</v>
      </c>
      <c r="F37" s="60">
        <f>SUM(C37:E37)</f>
        <v>0</v>
      </c>
    </row>
    <row r="38" spans="2:6" ht="15.6">
      <c r="B38" s="24"/>
      <c r="C38" s="25"/>
      <c r="D38" s="25"/>
      <c r="E38" s="25"/>
      <c r="F38" s="25"/>
    </row>
    <row r="39" spans="2:6">
      <c r="B39" s="53" t="s">
        <v>9</v>
      </c>
      <c r="C39" s="53"/>
      <c r="D39" s="53"/>
      <c r="E39" s="53"/>
      <c r="F39" s="53"/>
    </row>
    <row r="40" spans="2:6">
      <c r="B40" s="47" t="s">
        <v>53</v>
      </c>
      <c r="C40" s="51"/>
      <c r="D40" s="51"/>
      <c r="E40" s="51"/>
      <c r="F40" s="51"/>
    </row>
    <row r="41" spans="2:6" ht="31.2">
      <c r="B41" s="20" t="s">
        <v>58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6">
      <c r="B42" s="1" t="s">
        <v>30</v>
      </c>
      <c r="C42" s="58">
        <f>SUM(C28,C35)</f>
        <v>0</v>
      </c>
      <c r="D42" s="58">
        <f t="shared" ref="D42:E42" si="2">SUM(D28,D35)</f>
        <v>0</v>
      </c>
      <c r="E42" s="58">
        <f t="shared" si="2"/>
        <v>0</v>
      </c>
      <c r="F42" s="58">
        <f>SUM(C42:E42)</f>
        <v>0</v>
      </c>
    </row>
    <row r="43" spans="2:6" ht="16.2" thickBot="1">
      <c r="B43" s="1" t="s">
        <v>31</v>
      </c>
      <c r="C43" s="58">
        <f>SUM(C29,C36)</f>
        <v>0</v>
      </c>
      <c r="D43" s="58">
        <f t="shared" ref="D43:E43" si="3">SUM(D29,D36)</f>
        <v>75</v>
      </c>
      <c r="E43" s="58">
        <f t="shared" si="3"/>
        <v>0</v>
      </c>
      <c r="F43" s="58">
        <f>SUM(C43:E43)</f>
        <v>75</v>
      </c>
    </row>
    <row r="44" spans="2:6" ht="16.2" thickBot="1">
      <c r="B44" s="61" t="s">
        <v>8</v>
      </c>
      <c r="C44" s="59">
        <f>SUM(C42:C43)</f>
        <v>0</v>
      </c>
      <c r="D44" s="59">
        <f>SUM(D42:D43)</f>
        <v>75</v>
      </c>
      <c r="E44" s="59">
        <f>SUM(E42:E43)</f>
        <v>0</v>
      </c>
      <c r="F44" s="60">
        <f>SUM(C44:E44)</f>
        <v>75</v>
      </c>
    </row>
    <row r="45" spans="2:6" ht="15.6">
      <c r="B45" s="24"/>
      <c r="C45" s="25"/>
      <c r="D45" s="25"/>
      <c r="E45" s="25"/>
      <c r="F45" s="25"/>
    </row>
    <row r="46" spans="2:6">
      <c r="B46" s="53" t="s">
        <v>9</v>
      </c>
      <c r="C46" s="53"/>
      <c r="D46" s="53"/>
      <c r="E46" s="53"/>
      <c r="F46" s="53"/>
    </row>
    <row r="47" spans="2:6">
      <c r="B47" s="47" t="s">
        <v>25</v>
      </c>
      <c r="C47" s="47"/>
      <c r="D47" s="47"/>
      <c r="E47" s="47"/>
      <c r="F47" s="47"/>
    </row>
    <row r="48" spans="2:6" ht="31.2">
      <c r="B48" s="20" t="s">
        <v>58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6">
      <c r="B49" s="1" t="s">
        <v>30</v>
      </c>
      <c r="C49" s="58">
        <f>+'[1]Titolo2 SpeseIn C.Capit.Miss.12'!$AR$61</f>
        <v>0</v>
      </c>
      <c r="D49" s="58">
        <f>+'[1]Titolo2 SpeseIn C.Capit.Miss.12'!$AR$88</f>
        <v>0</v>
      </c>
      <c r="E49" s="58">
        <f>+'[1]Titolo2 SpeseIn C.Capit.Miss.12'!$AR$138</f>
        <v>0</v>
      </c>
      <c r="F49" s="58">
        <f>SUM(C49:E49)</f>
        <v>0</v>
      </c>
    </row>
    <row r="50" spans="2:6" ht="16.2" thickBot="1">
      <c r="B50" s="1" t="s">
        <v>31</v>
      </c>
      <c r="C50" s="58">
        <f>+'[1]Titolo2 SpeseIn C.Capit.Miss.12'!$AT$61</f>
        <v>0</v>
      </c>
      <c r="D50" s="58">
        <f>+'[1]Titolo2 SpeseIn C.Capit.Miss.12'!$AT$88</f>
        <v>0</v>
      </c>
      <c r="E50" s="58">
        <f>+'[1]Titolo2 SpeseIn C.Capit.Miss.12'!$AT$138</f>
        <v>0</v>
      </c>
      <c r="F50" s="58">
        <f>SUM(C50:E50)</f>
        <v>0</v>
      </c>
    </row>
    <row r="51" spans="2:6" ht="16.2" thickBot="1">
      <c r="B51" s="61" t="s">
        <v>8</v>
      </c>
      <c r="C51" s="59">
        <f>SUM(C49:C50)</f>
        <v>0</v>
      </c>
      <c r="D51" s="59">
        <f>SUM(D49:D50)</f>
        <v>0</v>
      </c>
      <c r="E51" s="59">
        <f>SUM(E49:E50)</f>
        <v>0</v>
      </c>
      <c r="F51" s="60">
        <f>SUM(C51:E51)</f>
        <v>0</v>
      </c>
    </row>
    <row r="52" spans="2:6" ht="15.6">
      <c r="B52" s="24"/>
      <c r="C52" s="25"/>
      <c r="D52" s="25"/>
      <c r="E52" s="25"/>
      <c r="F52" s="25"/>
    </row>
    <row r="53" spans="2:6">
      <c r="B53" s="53" t="s">
        <v>9</v>
      </c>
      <c r="C53" s="53"/>
      <c r="D53" s="53"/>
      <c r="E53" s="53"/>
      <c r="F53" s="53"/>
    </row>
    <row r="54" spans="2:6">
      <c r="B54" s="48" t="s">
        <v>74</v>
      </c>
      <c r="C54" s="48"/>
      <c r="D54" s="48"/>
      <c r="E54" s="48"/>
      <c r="F54" s="48"/>
    </row>
    <row r="55" spans="2:6" ht="31.2">
      <c r="B55" s="20" t="s">
        <v>58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6">
      <c r="B56" s="1" t="s">
        <v>30</v>
      </c>
      <c r="C56" s="58">
        <f>+'[1]Titolo2 SpeseIn C.Capit.Miss.12'!$AY$61</f>
        <v>0</v>
      </c>
      <c r="D56" s="58">
        <f>+'[1]Titolo2 SpeseIn C.Capit.Miss.12'!$AY$88</f>
        <v>0</v>
      </c>
      <c r="E56" s="58">
        <f>+'[1]Titolo2 SpeseIn C.Capit.Miss.12'!$AY$138</f>
        <v>0</v>
      </c>
      <c r="F56" s="58">
        <f>SUM(C56:E56)</f>
        <v>0</v>
      </c>
    </row>
    <row r="57" spans="2:6" ht="16.2" thickBot="1">
      <c r="B57" s="1" t="s">
        <v>31</v>
      </c>
      <c r="C57" s="58">
        <f>+'[1]Titolo2 SpeseIn C.Capit.Miss.12'!$BA$61</f>
        <v>0</v>
      </c>
      <c r="D57" s="58">
        <f>+'[1]Titolo2 SpeseIn C.Capit.Miss.12'!$BA$88</f>
        <v>0</v>
      </c>
      <c r="E57" s="58">
        <f>+'[1]Titolo2 SpeseIn C.Capit.Miss.12'!$BA$138</f>
        <v>0</v>
      </c>
      <c r="F57" s="58">
        <f>SUM(C57:E57)</f>
        <v>0</v>
      </c>
    </row>
    <row r="58" spans="2:6" ht="16.2" thickBot="1">
      <c r="B58" s="61" t="s">
        <v>8</v>
      </c>
      <c r="C58" s="59">
        <f>SUM(C56:C57)</f>
        <v>0</v>
      </c>
      <c r="D58" s="59">
        <f>SUM(D56:D57)</f>
        <v>0</v>
      </c>
      <c r="E58" s="59">
        <f>SUM(E56:E57)</f>
        <v>0</v>
      </c>
      <c r="F58" s="60">
        <f>SUM(C58:E58)</f>
        <v>0</v>
      </c>
    </row>
    <row r="59" spans="2:6" ht="15.6">
      <c r="B59" s="24"/>
      <c r="C59" s="25"/>
      <c r="D59" s="25"/>
      <c r="E59" s="25"/>
      <c r="F59" s="25"/>
    </row>
    <row r="60" spans="2:6">
      <c r="B60" s="53" t="s">
        <v>9</v>
      </c>
      <c r="C60" s="53"/>
      <c r="D60" s="53"/>
      <c r="E60" s="53"/>
      <c r="F60" s="53"/>
    </row>
    <row r="61" spans="2:6">
      <c r="B61" s="47" t="s">
        <v>26</v>
      </c>
      <c r="C61" s="47"/>
      <c r="D61" s="47"/>
      <c r="E61" s="47"/>
      <c r="F61" s="47"/>
    </row>
    <row r="62" spans="2:6" ht="31.2">
      <c r="B62" s="20" t="s">
        <v>58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6">
      <c r="B63" s="1" t="s">
        <v>30</v>
      </c>
      <c r="C63" s="58">
        <f>SUM(C49,C56)</f>
        <v>0</v>
      </c>
      <c r="D63" s="58">
        <f t="shared" ref="D63:E63" si="4">SUM(D49,D56)</f>
        <v>0</v>
      </c>
      <c r="E63" s="58">
        <f t="shared" si="4"/>
        <v>0</v>
      </c>
      <c r="F63" s="58">
        <f>SUM(C63:E63)</f>
        <v>0</v>
      </c>
    </row>
    <row r="64" spans="2:6" ht="16.2" thickBot="1">
      <c r="B64" s="1" t="s">
        <v>31</v>
      </c>
      <c r="C64" s="58">
        <f>SUM(C50,C57)</f>
        <v>0</v>
      </c>
      <c r="D64" s="58">
        <f t="shared" ref="D64:E64" si="5">SUM(D50,D57)</f>
        <v>0</v>
      </c>
      <c r="E64" s="58">
        <f t="shared" si="5"/>
        <v>0</v>
      </c>
      <c r="F64" s="58">
        <f>SUM(C64:E64)</f>
        <v>0</v>
      </c>
    </row>
    <row r="65" spans="2:6" ht="16.2" thickBot="1">
      <c r="B65" s="61" t="s">
        <v>8</v>
      </c>
      <c r="C65" s="59">
        <f>SUM(C63:C64)</f>
        <v>0</v>
      </c>
      <c r="D65" s="59">
        <f>SUM(D63:D64)</f>
        <v>0</v>
      </c>
      <c r="E65" s="59">
        <f>SUM(E63:E64)</f>
        <v>0</v>
      </c>
      <c r="F65" s="60">
        <f>SUM(C65:E65)</f>
        <v>0</v>
      </c>
    </row>
    <row r="66" spans="2:6" ht="15.6">
      <c r="B66" s="24"/>
      <c r="C66" s="25"/>
      <c r="D66" s="25"/>
      <c r="E66" s="25"/>
      <c r="F66" s="25"/>
    </row>
    <row r="67" spans="2:6">
      <c r="B67" s="53" t="s">
        <v>9</v>
      </c>
      <c r="C67" s="53"/>
      <c r="D67" s="53"/>
      <c r="E67" s="53"/>
      <c r="F67" s="53"/>
    </row>
    <row r="68" spans="2:6">
      <c r="B68" s="47" t="s">
        <v>27</v>
      </c>
      <c r="C68" s="47"/>
      <c r="D68" s="47"/>
      <c r="E68" s="47"/>
      <c r="F68" s="47"/>
    </row>
    <row r="69" spans="2:6" ht="31.2">
      <c r="B69" s="20" t="s">
        <v>58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6">
      <c r="B70" s="1" t="s">
        <v>30</v>
      </c>
      <c r="C70" s="58">
        <f>+'[1]Titolo2 SpeseIn C.Capit.Miss.12'!$BM$61</f>
        <v>0</v>
      </c>
      <c r="D70" s="58">
        <f>+'[1]Titolo2 SpeseIn C.Capit.Miss.12'!$BM$88</f>
        <v>0</v>
      </c>
      <c r="E70" s="58">
        <f>+'[1]Titolo2 SpeseIn C.Capit.Miss.12'!$BM$138</f>
        <v>0</v>
      </c>
      <c r="F70" s="58">
        <f>SUM(C70:E70)</f>
        <v>0</v>
      </c>
    </row>
    <row r="71" spans="2:6" ht="16.2" thickBot="1">
      <c r="B71" s="1" t="s">
        <v>31</v>
      </c>
      <c r="C71" s="58">
        <f>+'[1]Titolo2 SpeseIn C.Capit.Miss.12'!$BO$61</f>
        <v>0</v>
      </c>
      <c r="D71" s="58">
        <f>+'[1]Titolo2 SpeseIn C.Capit.Miss.12'!$BO$88</f>
        <v>75</v>
      </c>
      <c r="E71" s="58">
        <f>+'[1]Titolo2 SpeseIn C.Capit.Miss.12'!$BO$138</f>
        <v>0</v>
      </c>
      <c r="F71" s="58">
        <f>SUM(C71:E71)</f>
        <v>75</v>
      </c>
    </row>
    <row r="72" spans="2:6" ht="16.2" thickBot="1">
      <c r="B72" s="61" t="s">
        <v>8</v>
      </c>
      <c r="C72" s="59">
        <f>SUM(C70:C71)</f>
        <v>0</v>
      </c>
      <c r="D72" s="59">
        <f>SUM(D70:D71)</f>
        <v>75</v>
      </c>
      <c r="E72" s="59">
        <f>SUM(E70:E71)</f>
        <v>0</v>
      </c>
      <c r="F72" s="60">
        <f>SUM(C72:E72)</f>
        <v>75</v>
      </c>
    </row>
    <row r="73" spans="2:6" ht="15.6">
      <c r="B73" s="24"/>
      <c r="C73" s="25"/>
      <c r="D73" s="25"/>
      <c r="E73" s="25"/>
      <c r="F73" s="25"/>
    </row>
    <row r="74" spans="2:6">
      <c r="B74" s="53" t="s">
        <v>9</v>
      </c>
      <c r="C74" s="53"/>
      <c r="D74" s="53"/>
      <c r="E74" s="53"/>
      <c r="F74" s="53"/>
    </row>
    <row r="75" spans="2:6" ht="33" customHeight="1">
      <c r="B75" s="48" t="s">
        <v>67</v>
      </c>
      <c r="C75" s="48"/>
      <c r="D75" s="48"/>
      <c r="E75" s="48"/>
      <c r="F75" s="48"/>
    </row>
    <row r="76" spans="2:6" ht="31.2">
      <c r="B76" s="20" t="s">
        <v>58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6">
      <c r="B77" s="1" t="s">
        <v>30</v>
      </c>
      <c r="C77" s="58">
        <f>+'[1]Titolo2 SpeseIn C.Capit.Miss.12'!$BT$61</f>
        <v>0</v>
      </c>
      <c r="D77" s="58">
        <f>+'[1]Titolo2 SpeseIn C.Capit.Miss.12'!$BT$88</f>
        <v>0</v>
      </c>
      <c r="E77" s="58">
        <f>+'[1]Titolo2 SpeseIn C.Capit.Miss.12'!$BT$138</f>
        <v>0</v>
      </c>
      <c r="F77" s="58">
        <f>SUM(C77:E77)</f>
        <v>0</v>
      </c>
    </row>
    <row r="78" spans="2:6" ht="16.2" thickBot="1">
      <c r="B78" s="1" t="s">
        <v>31</v>
      </c>
      <c r="C78" s="58">
        <f>+'[1]Titolo2 SpeseIn C.Capit.Miss.12'!$BV$61</f>
        <v>0</v>
      </c>
      <c r="D78" s="58">
        <f>+'[1]Titolo2 SpeseIn C.Capit.Miss.12'!$BV$88</f>
        <v>0</v>
      </c>
      <c r="E78" s="58">
        <f>+'[1]Titolo2 SpeseIn C.Capit.Miss.12'!$BV$138</f>
        <v>0</v>
      </c>
      <c r="F78" s="58">
        <f>SUM(C78:E78)</f>
        <v>0</v>
      </c>
    </row>
    <row r="79" spans="2:6" ht="16.2" thickBot="1">
      <c r="B79" s="61" t="s">
        <v>8</v>
      </c>
      <c r="C79" s="59">
        <f>SUM(C77:C78)</f>
        <v>0</v>
      </c>
      <c r="D79" s="59">
        <f>SUM(D77:D78)</f>
        <v>0</v>
      </c>
      <c r="E79" s="59">
        <f>SUM(E77:E78)</f>
        <v>0</v>
      </c>
      <c r="F79" s="60">
        <f>SUM(C79:E79)</f>
        <v>0</v>
      </c>
    </row>
    <row r="80" spans="2:6" ht="15.6">
      <c r="B80" s="24"/>
      <c r="C80" s="25"/>
      <c r="D80" s="25"/>
      <c r="E80" s="25"/>
      <c r="F80" s="25"/>
    </row>
    <row r="81" spans="2:7">
      <c r="B81" s="53" t="s">
        <v>9</v>
      </c>
      <c r="C81" s="53"/>
      <c r="D81" s="53"/>
      <c r="E81" s="53"/>
      <c r="F81" s="53"/>
    </row>
    <row r="82" spans="2:7">
      <c r="B82" s="52" t="s">
        <v>28</v>
      </c>
      <c r="C82" s="52"/>
      <c r="D82" s="52"/>
      <c r="E82" s="52"/>
      <c r="F82" s="52"/>
    </row>
    <row r="83" spans="2:7" ht="31.2">
      <c r="B83" s="20" t="s">
        <v>58</v>
      </c>
      <c r="C83" s="4" t="s">
        <v>5</v>
      </c>
      <c r="D83" s="4" t="s">
        <v>6</v>
      </c>
      <c r="E83" s="4" t="s">
        <v>7</v>
      </c>
      <c r="F83" s="4" t="s">
        <v>10</v>
      </c>
      <c r="G83" s="3"/>
    </row>
    <row r="84" spans="2:7" ht="15.6">
      <c r="B84" s="1" t="s">
        <v>30</v>
      </c>
      <c r="C84" s="58">
        <f>SUM(C70,C77)</f>
        <v>0</v>
      </c>
      <c r="D84" s="58">
        <f t="shared" ref="D84:E84" si="6">SUM(D70,D77)</f>
        <v>0</v>
      </c>
      <c r="E84" s="58">
        <f t="shared" si="6"/>
        <v>0</v>
      </c>
      <c r="F84" s="58">
        <f>SUM(C84:E84)</f>
        <v>0</v>
      </c>
    </row>
    <row r="85" spans="2:7" ht="16.2" thickBot="1">
      <c r="B85" s="1" t="s">
        <v>31</v>
      </c>
      <c r="C85" s="58">
        <f>SUM(C71,C78)</f>
        <v>0</v>
      </c>
      <c r="D85" s="58">
        <f t="shared" ref="D85:E85" si="7">SUM(D71,D78)</f>
        <v>75</v>
      </c>
      <c r="E85" s="58">
        <f t="shared" si="7"/>
        <v>0</v>
      </c>
      <c r="F85" s="58">
        <f>SUM(C85:E85)</f>
        <v>75</v>
      </c>
    </row>
    <row r="86" spans="2:7" ht="16.2" thickBot="1">
      <c r="B86" s="61" t="s">
        <v>8</v>
      </c>
      <c r="C86" s="59">
        <f>SUM(C84:C85)</f>
        <v>0</v>
      </c>
      <c r="D86" s="59">
        <f>SUM(D84:D85)</f>
        <v>75</v>
      </c>
      <c r="E86" s="59">
        <f>SUM(E84:E85)</f>
        <v>0</v>
      </c>
      <c r="F86" s="60">
        <f>SUM(C86:E86)</f>
        <v>75</v>
      </c>
    </row>
    <row r="87" spans="2:7">
      <c r="B87" s="19" t="s">
        <v>11</v>
      </c>
      <c r="C87" s="19"/>
      <c r="D87" s="19"/>
      <c r="E87" s="19" t="s">
        <v>9</v>
      </c>
    </row>
    <row r="88" spans="2:7">
      <c r="B88" s="7" t="s">
        <v>59</v>
      </c>
      <c r="C88" s="19"/>
      <c r="D88" s="19"/>
      <c r="E88" s="19"/>
    </row>
  </sheetData>
  <mergeCells count="25">
    <mergeCell ref="B12:F12"/>
    <mergeCell ref="B3:F3"/>
    <mergeCell ref="B4:F4"/>
    <mergeCell ref="B5:F5"/>
    <mergeCell ref="B11:F11"/>
    <mergeCell ref="B40:F40"/>
    <mergeCell ref="B18:F18"/>
    <mergeCell ref="B19:F19"/>
    <mergeCell ref="B25:F25"/>
    <mergeCell ref="B26:F26"/>
    <mergeCell ref="B32:F32"/>
    <mergeCell ref="B33:F33"/>
    <mergeCell ref="B39:F39"/>
    <mergeCell ref="B82:F82"/>
    <mergeCell ref="B60:F60"/>
    <mergeCell ref="B61:F61"/>
    <mergeCell ref="B67:F67"/>
    <mergeCell ref="B68:F68"/>
    <mergeCell ref="B74:F74"/>
    <mergeCell ref="B75:F75"/>
    <mergeCell ref="B54:F54"/>
    <mergeCell ref="B46:F46"/>
    <mergeCell ref="B47:F47"/>
    <mergeCell ref="B53:F53"/>
    <mergeCell ref="B81:F81"/>
  </mergeCells>
  <pageMargins left="0.70866141732283472" right="0.70866141732283472" top="0.74803149606299213" bottom="0.74803149606299213" header="0.31496062992125984" footer="0.31496062992125984"/>
  <pageSetup paperSize="8" scale="8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8"/>
  <sheetViews>
    <sheetView workbookViewId="0"/>
  </sheetViews>
  <sheetFormatPr defaultColWidth="8.88671875" defaultRowHeight="13.8"/>
  <cols>
    <col min="1" max="1" width="8.88671875" style="17"/>
    <col min="2" max="2" width="50.6640625" style="17" customWidth="1"/>
    <col min="3" max="4" width="26.6640625" style="17" customWidth="1"/>
    <col min="5" max="5" width="20.6640625" style="17" customWidth="1"/>
    <col min="6" max="6" width="30.6640625" style="17" customWidth="1"/>
    <col min="7" max="7" width="5.44140625" style="17" customWidth="1"/>
    <col min="8" max="16384" width="8.88671875" style="17"/>
  </cols>
  <sheetData>
    <row r="2" spans="2:7">
      <c r="B2" s="16" t="s">
        <v>70</v>
      </c>
      <c r="C2" s="16"/>
      <c r="D2" s="16"/>
      <c r="E2" s="16"/>
      <c r="F2" s="16"/>
      <c r="G2" s="16"/>
    </row>
    <row r="3" spans="2:7">
      <c r="B3" s="53" t="s">
        <v>33</v>
      </c>
      <c r="C3" s="53"/>
      <c r="D3" s="53"/>
      <c r="E3" s="53"/>
      <c r="F3" s="53"/>
    </row>
    <row r="4" spans="2:7">
      <c r="B4" s="53" t="s">
        <v>9</v>
      </c>
      <c r="C4" s="53"/>
      <c r="D4" s="53"/>
      <c r="E4" s="53"/>
      <c r="F4" s="53"/>
    </row>
    <row r="5" spans="2:7">
      <c r="B5" s="55" t="s">
        <v>49</v>
      </c>
      <c r="C5" s="55"/>
      <c r="D5" s="55"/>
      <c r="E5" s="55"/>
      <c r="F5" s="55"/>
    </row>
    <row r="6" spans="2:7" ht="46.8">
      <c r="B6" s="20" t="s">
        <v>81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6">
      <c r="B7" s="1" t="s">
        <v>34</v>
      </c>
      <c r="C7" s="58">
        <f>+'[1]Titolo1 Spese corr. cod.Miss.'!$B$61</f>
        <v>61.14282</v>
      </c>
      <c r="D7" s="58">
        <f>+'[1]Titolo1 Spese corr. cod.Miss.'!$B$88</f>
        <v>410.97666999999996</v>
      </c>
      <c r="E7" s="58">
        <f>+'[1]Titolo1 Spese corr. cod.Miss.'!$B$138</f>
        <v>0</v>
      </c>
      <c r="F7" s="58">
        <f>SUM(C7:E7)</f>
        <v>472.11948999999993</v>
      </c>
    </row>
    <row r="8" spans="2:7" ht="16.2" thickBot="1">
      <c r="B8" s="1" t="s">
        <v>34</v>
      </c>
      <c r="C8" s="58">
        <f>+'[1]Titolo1 Spese corr. cod.Miss.'!$D$61</f>
        <v>0</v>
      </c>
      <c r="D8" s="58">
        <f>+'[1]Titolo1 Spese corr. cod.Miss.'!$D$88</f>
        <v>0</v>
      </c>
      <c r="E8" s="58">
        <f>+'[1]Titolo1 Spese corr. cod.Miss.'!$D$138</f>
        <v>0</v>
      </c>
      <c r="F8" s="58">
        <f>SUM(C8:E8)</f>
        <v>0</v>
      </c>
    </row>
    <row r="9" spans="2:7" ht="16.2" thickBot="1">
      <c r="B9" s="61" t="s">
        <v>8</v>
      </c>
      <c r="C9" s="59">
        <f>SUM(C7:C8)</f>
        <v>61.14282</v>
      </c>
      <c r="D9" s="59">
        <f>SUM(D7:D8)</f>
        <v>410.97666999999996</v>
      </c>
      <c r="E9" s="59">
        <f>SUM(E7:E8)</f>
        <v>0</v>
      </c>
      <c r="F9" s="60">
        <f>SUM(C9:E9)</f>
        <v>472.11948999999993</v>
      </c>
    </row>
    <row r="10" spans="2:7" ht="15.6">
      <c r="B10" s="24"/>
      <c r="C10" s="25"/>
      <c r="D10" s="25"/>
      <c r="E10" s="25"/>
      <c r="F10" s="25"/>
    </row>
    <row r="11" spans="2:7">
      <c r="B11" s="53" t="s">
        <v>9</v>
      </c>
      <c r="C11" s="53"/>
      <c r="D11" s="53"/>
      <c r="E11" s="53"/>
      <c r="F11" s="53"/>
    </row>
    <row r="12" spans="2:7">
      <c r="B12" s="52" t="s">
        <v>39</v>
      </c>
      <c r="C12" s="52"/>
      <c r="D12" s="52"/>
      <c r="E12" s="52"/>
      <c r="F12" s="52"/>
    </row>
    <row r="13" spans="2:7" ht="46.8">
      <c r="B13" s="20" t="s">
        <v>81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6">
      <c r="B14" s="1" t="s">
        <v>34</v>
      </c>
      <c r="C14" s="18">
        <f>+'[1]Titolo1 Spese corr. cod.Miss.'!$I$61</f>
        <v>0.10100000000000001</v>
      </c>
      <c r="D14" s="18">
        <f>+'[1]Titolo1 Spese corr. cod.Miss.'!$I$88</f>
        <v>0</v>
      </c>
      <c r="E14" s="18">
        <f>+'[1]Titolo1 Spese corr. cod.Miss.'!$I$138</f>
        <v>0</v>
      </c>
      <c r="F14" s="18">
        <f>SUM(C14:E14)</f>
        <v>0.10100000000000001</v>
      </c>
    </row>
    <row r="15" spans="2:7" ht="16.2" thickBot="1">
      <c r="B15" s="1" t="s">
        <v>34</v>
      </c>
      <c r="C15" s="18">
        <f>+'[1]Titolo1 Spese corr. cod.Miss.'!$K$61</f>
        <v>0.188</v>
      </c>
      <c r="D15" s="18">
        <f>+'[1]Titolo1 Spese corr. cod.Miss.'!$K$88</f>
        <v>0</v>
      </c>
      <c r="E15" s="18">
        <f>+'[1]Titolo1 Spese corr. cod.Miss.'!$K$138</f>
        <v>0</v>
      </c>
      <c r="F15" s="18">
        <f>SUM(C15:E15)</f>
        <v>0.188</v>
      </c>
    </row>
    <row r="16" spans="2:7" ht="16.2" thickBot="1">
      <c r="B16" s="5" t="s">
        <v>8</v>
      </c>
      <c r="C16" s="62">
        <f>SUM(C14:C15)</f>
        <v>0.28900000000000003</v>
      </c>
      <c r="D16" s="62">
        <f>SUM(D14:D15)</f>
        <v>0</v>
      </c>
      <c r="E16" s="62">
        <f>SUM(E14:E15)</f>
        <v>0</v>
      </c>
      <c r="F16" s="63">
        <f>SUM(C16:E16)</f>
        <v>0.28900000000000003</v>
      </c>
    </row>
    <row r="17" spans="2:6" ht="15.6">
      <c r="B17" s="24"/>
      <c r="C17" s="25"/>
      <c r="D17" s="25"/>
      <c r="E17" s="25"/>
      <c r="F17" s="25"/>
    </row>
    <row r="18" spans="2:6">
      <c r="B18" s="53" t="s">
        <v>9</v>
      </c>
      <c r="C18" s="53"/>
      <c r="D18" s="53"/>
      <c r="E18" s="53"/>
      <c r="F18" s="53"/>
    </row>
    <row r="19" spans="2:6">
      <c r="B19" s="55" t="s">
        <v>40</v>
      </c>
      <c r="C19" s="55"/>
      <c r="D19" s="55"/>
      <c r="E19" s="55"/>
      <c r="F19" s="55"/>
    </row>
    <row r="20" spans="2:6" ht="46.8">
      <c r="B20" s="20" t="s">
        <v>81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6">
      <c r="B21" s="1" t="s">
        <v>34</v>
      </c>
      <c r="C21" s="18">
        <f>SUM(C7,C14)</f>
        <v>61.243819999999999</v>
      </c>
      <c r="D21" s="18">
        <f t="shared" ref="D21:E21" si="0">SUM(D7,D14)</f>
        <v>410.97666999999996</v>
      </c>
      <c r="E21" s="18">
        <f t="shared" si="0"/>
        <v>0</v>
      </c>
      <c r="F21" s="18">
        <f>SUM(C21:E21)</f>
        <v>472.22048999999993</v>
      </c>
    </row>
    <row r="22" spans="2:6" ht="16.2" thickBot="1">
      <c r="B22" s="1" t="s">
        <v>34</v>
      </c>
      <c r="C22" s="18">
        <f>SUM(C8,C15)</f>
        <v>0.188</v>
      </c>
      <c r="D22" s="18">
        <f t="shared" ref="D22:E22" si="1">SUM(D8,D15)</f>
        <v>0</v>
      </c>
      <c r="E22" s="18">
        <f t="shared" si="1"/>
        <v>0</v>
      </c>
      <c r="F22" s="18">
        <f>SUM(C22:E22)</f>
        <v>0.188</v>
      </c>
    </row>
    <row r="23" spans="2:6" ht="16.2" thickBot="1">
      <c r="B23" s="5" t="s">
        <v>8</v>
      </c>
      <c r="C23" s="62">
        <f>SUM(C21:C22)</f>
        <v>61.431820000000002</v>
      </c>
      <c r="D23" s="62">
        <f>SUM(D21:D22)</f>
        <v>410.97666999999996</v>
      </c>
      <c r="E23" s="62">
        <f>SUM(E21:E22)</f>
        <v>0</v>
      </c>
      <c r="F23" s="63">
        <f>SUM(C23:E23)</f>
        <v>472.40848999999997</v>
      </c>
    </row>
    <row r="24" spans="2:6" ht="15.6">
      <c r="B24" s="24"/>
      <c r="C24" s="25"/>
      <c r="D24" s="25"/>
      <c r="E24" s="25"/>
      <c r="F24" s="25"/>
    </row>
    <row r="25" spans="2:6">
      <c r="B25" s="53" t="s">
        <v>9</v>
      </c>
      <c r="C25" s="53"/>
      <c r="D25" s="53"/>
      <c r="E25" s="53"/>
      <c r="F25" s="53"/>
    </row>
    <row r="26" spans="2:6">
      <c r="B26" s="55" t="s">
        <v>12</v>
      </c>
      <c r="C26" s="55"/>
      <c r="D26" s="55"/>
      <c r="E26" s="55"/>
      <c r="F26" s="55"/>
    </row>
    <row r="27" spans="2:6" ht="46.8">
      <c r="B27" s="20" t="s">
        <v>81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6">
      <c r="B28" s="1" t="s">
        <v>34</v>
      </c>
      <c r="C28" s="18">
        <f>+'[1]Titolo1 Spese corr. cod.Miss.'!$W$61</f>
        <v>61.14282</v>
      </c>
      <c r="D28" s="18">
        <f>+'[1]Titolo1 Spese corr. cod.Miss.'!$W$88</f>
        <v>301.98965999999996</v>
      </c>
      <c r="E28" s="18">
        <f>+'[1]Titolo1 Spese corr. cod.Miss.'!$W$138</f>
        <v>0</v>
      </c>
      <c r="F28" s="18">
        <f>SUM(C28:E28)</f>
        <v>363.13247999999999</v>
      </c>
    </row>
    <row r="29" spans="2:6" ht="16.2" thickBot="1">
      <c r="B29" s="1" t="s">
        <v>34</v>
      </c>
      <c r="C29" s="18">
        <f>+'[1]Titolo1 Spese corr. cod.Miss.'!$Y$61</f>
        <v>0</v>
      </c>
      <c r="D29" s="18">
        <f>+'[1]Titolo1 Spese corr. cod.Miss.'!$Y$88</f>
        <v>0</v>
      </c>
      <c r="E29" s="18">
        <f>+'[1]Titolo1 Spese corr. cod.Miss.'!$Y$138</f>
        <v>0</v>
      </c>
      <c r="F29" s="18">
        <f>SUM(C29:E29)</f>
        <v>0</v>
      </c>
    </row>
    <row r="30" spans="2:6" ht="16.2" thickBot="1">
      <c r="B30" s="5" t="s">
        <v>8</v>
      </c>
      <c r="C30" s="62">
        <f>SUM(C28:C29)</f>
        <v>61.14282</v>
      </c>
      <c r="D30" s="62">
        <f>SUM(D28:D29)</f>
        <v>301.98965999999996</v>
      </c>
      <c r="E30" s="62">
        <f>SUM(E28:E29)</f>
        <v>0</v>
      </c>
      <c r="F30" s="63">
        <f>SUM(C30:E30)</f>
        <v>363.13247999999999</v>
      </c>
    </row>
    <row r="31" spans="2:6" ht="15.6">
      <c r="B31" s="24"/>
      <c r="C31" s="25"/>
      <c r="D31" s="25"/>
      <c r="E31" s="25"/>
      <c r="F31" s="25"/>
    </row>
    <row r="32" spans="2:6">
      <c r="B32" s="53" t="s">
        <v>9</v>
      </c>
      <c r="C32" s="53"/>
      <c r="D32" s="53"/>
      <c r="E32" s="53"/>
      <c r="F32" s="53"/>
    </row>
    <row r="33" spans="2:6">
      <c r="B33" s="52" t="s">
        <v>41</v>
      </c>
      <c r="C33" s="52"/>
      <c r="D33" s="52"/>
      <c r="E33" s="52"/>
      <c r="F33" s="52"/>
    </row>
    <row r="34" spans="2:6" ht="46.8">
      <c r="B34" s="20" t="s">
        <v>81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6">
      <c r="B35" s="1" t="s">
        <v>34</v>
      </c>
      <c r="C35" s="18">
        <f>+'[1]Titolo1 Spese corr. cod.Miss.'!$AD$61</f>
        <v>6.2E-2</v>
      </c>
      <c r="D35" s="18">
        <f>+'[1]Titolo1 Spese corr. cod.Miss.'!$AD$88</f>
        <v>0</v>
      </c>
      <c r="E35" s="18">
        <f>+'[1]Titolo1 Spese corr. cod.Miss.'!$AD$138</f>
        <v>0</v>
      </c>
      <c r="F35" s="18">
        <f>SUM(C35:E35)</f>
        <v>6.2E-2</v>
      </c>
    </row>
    <row r="36" spans="2:6" ht="16.2" thickBot="1">
      <c r="B36" s="1" t="s">
        <v>34</v>
      </c>
      <c r="C36" s="18">
        <f>+'[1]Titolo1 Spese corr. cod.Miss.'!$AF$61</f>
        <v>0.13200000000000001</v>
      </c>
      <c r="D36" s="18">
        <f>+'[1]Titolo1 Spese corr. cod.Miss.'!$AF$88</f>
        <v>0</v>
      </c>
      <c r="E36" s="18">
        <f>+'[1]Titolo1 Spese corr. cod.Miss.'!$AF$138</f>
        <v>0</v>
      </c>
      <c r="F36" s="18">
        <f>SUM(C36:E36)</f>
        <v>0.13200000000000001</v>
      </c>
    </row>
    <row r="37" spans="2:6" ht="16.2" thickBot="1">
      <c r="B37" s="5" t="s">
        <v>8</v>
      </c>
      <c r="C37" s="62">
        <f>SUM(C35:C36)</f>
        <v>0.19400000000000001</v>
      </c>
      <c r="D37" s="62">
        <f>SUM(D35:D36)</f>
        <v>0</v>
      </c>
      <c r="E37" s="62">
        <f>SUM(E35:E36)</f>
        <v>0</v>
      </c>
      <c r="F37" s="63">
        <f>SUM(C37:E37)</f>
        <v>0.19400000000000001</v>
      </c>
    </row>
    <row r="38" spans="2:6" ht="15.6">
      <c r="B38" s="24"/>
      <c r="C38" s="25"/>
      <c r="D38" s="25"/>
      <c r="E38" s="25"/>
      <c r="F38" s="25"/>
    </row>
    <row r="39" spans="2:6">
      <c r="B39" s="53" t="s">
        <v>9</v>
      </c>
      <c r="C39" s="53"/>
      <c r="D39" s="53"/>
      <c r="E39" s="53"/>
      <c r="F39" s="53"/>
    </row>
    <row r="40" spans="2:6">
      <c r="B40" s="52" t="s">
        <v>42</v>
      </c>
      <c r="C40" s="52"/>
      <c r="D40" s="52"/>
      <c r="E40" s="52"/>
      <c r="F40" s="52"/>
    </row>
    <row r="41" spans="2:6" ht="46.8">
      <c r="B41" s="20" t="s">
        <v>81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6">
      <c r="B42" s="1" t="s">
        <v>34</v>
      </c>
      <c r="C42" s="18">
        <f>SUM(C28,C35)</f>
        <v>61.204819999999998</v>
      </c>
      <c r="D42" s="18">
        <f t="shared" ref="D42:E42" si="2">SUM(D28,D35)</f>
        <v>301.98965999999996</v>
      </c>
      <c r="E42" s="18">
        <f t="shared" si="2"/>
        <v>0</v>
      </c>
      <c r="F42" s="18">
        <f>SUM(C42:E42)</f>
        <v>363.19447999999994</v>
      </c>
    </row>
    <row r="43" spans="2:6" ht="16.2" thickBot="1">
      <c r="B43" s="1" t="s">
        <v>34</v>
      </c>
      <c r="C43" s="18">
        <f>SUM(C29,C36)</f>
        <v>0.13200000000000001</v>
      </c>
      <c r="D43" s="18">
        <f t="shared" ref="D43:E43" si="3">SUM(D29,D36)</f>
        <v>0</v>
      </c>
      <c r="E43" s="18">
        <f t="shared" si="3"/>
        <v>0</v>
      </c>
      <c r="F43" s="18">
        <f>SUM(C43:E43)</f>
        <v>0.13200000000000001</v>
      </c>
    </row>
    <row r="44" spans="2:6" ht="16.2" thickBot="1">
      <c r="B44" s="5" t="s">
        <v>8</v>
      </c>
      <c r="C44" s="62">
        <f>SUM(C42,C43)</f>
        <v>61.336819999999996</v>
      </c>
      <c r="D44" s="62">
        <f>SUM(D42:D43)</f>
        <v>301.98965999999996</v>
      </c>
      <c r="E44" s="62">
        <f>SUM(E42:E43)</f>
        <v>0</v>
      </c>
      <c r="F44" s="63">
        <f>SUM(C44:E44)</f>
        <v>363.32647999999995</v>
      </c>
    </row>
    <row r="45" spans="2:6" ht="15.6">
      <c r="B45" s="24"/>
      <c r="C45" s="25"/>
      <c r="D45" s="25"/>
      <c r="E45" s="25"/>
      <c r="F45" s="25"/>
    </row>
    <row r="46" spans="2:6">
      <c r="B46" s="53" t="s">
        <v>9</v>
      </c>
      <c r="C46" s="53"/>
      <c r="D46" s="53"/>
      <c r="E46" s="53"/>
      <c r="F46" s="53"/>
    </row>
    <row r="47" spans="2:6">
      <c r="B47" s="52" t="s">
        <v>43</v>
      </c>
      <c r="C47" s="52"/>
      <c r="D47" s="52"/>
      <c r="E47" s="52"/>
      <c r="F47" s="52"/>
    </row>
    <row r="48" spans="2:6" ht="46.8">
      <c r="B48" s="20" t="s">
        <v>81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6">
      <c r="B49" s="1" t="s">
        <v>34</v>
      </c>
      <c r="C49" s="18">
        <f>+'[1]Titolo1 Spese corr. cod.Miss.'!$AR$61</f>
        <v>0</v>
      </c>
      <c r="D49" s="18">
        <f>+'[1]Titolo1 Spese corr. cod.Miss.'!$AR$88</f>
        <v>49.945</v>
      </c>
      <c r="E49" s="18">
        <f>+'[1]Titolo1 Spese corr. cod.Miss.'!$AR$138</f>
        <v>0</v>
      </c>
      <c r="F49" s="18">
        <f>SUM(C49:E49)</f>
        <v>49.945</v>
      </c>
    </row>
    <row r="50" spans="2:6" ht="16.2" thickBot="1">
      <c r="B50" s="1" t="s">
        <v>34</v>
      </c>
      <c r="C50" s="18">
        <f>+'[1]Titolo1 Spese corr. cod.Miss.'!$AT$61</f>
        <v>0</v>
      </c>
      <c r="D50" s="18">
        <f>+'[1]Titolo1 Spese corr. cod.Miss.'!$AT$88</f>
        <v>0</v>
      </c>
      <c r="E50" s="18">
        <f>+'[1]Titolo1 Spese corr. cod.Miss.'!$AT$138</f>
        <v>0</v>
      </c>
      <c r="F50" s="18">
        <f>SUM(C50:E50)</f>
        <v>0</v>
      </c>
    </row>
    <row r="51" spans="2:6" ht="16.2" thickBot="1">
      <c r="B51" s="5" t="s">
        <v>8</v>
      </c>
      <c r="C51" s="62">
        <f>SUM(C49:C50)</f>
        <v>0</v>
      </c>
      <c r="D51" s="62">
        <f>SUM(D49:D50)</f>
        <v>49.945</v>
      </c>
      <c r="E51" s="62">
        <f>SUM(E49:E50)</f>
        <v>0</v>
      </c>
      <c r="F51" s="63">
        <f>SUM(C51:E51)</f>
        <v>49.945</v>
      </c>
    </row>
    <row r="52" spans="2:6" ht="15.6">
      <c r="B52" s="24"/>
      <c r="C52" s="25"/>
      <c r="D52" s="25"/>
      <c r="E52" s="25"/>
      <c r="F52" s="25"/>
    </row>
    <row r="53" spans="2:6">
      <c r="B53" s="53" t="s">
        <v>9</v>
      </c>
      <c r="C53" s="53"/>
      <c r="D53" s="53"/>
      <c r="E53" s="53"/>
      <c r="F53" s="53"/>
    </row>
    <row r="54" spans="2:6">
      <c r="B54" s="52" t="s">
        <v>44</v>
      </c>
      <c r="C54" s="52"/>
      <c r="D54" s="52"/>
      <c r="E54" s="52"/>
      <c r="F54" s="52"/>
    </row>
    <row r="55" spans="2:6" ht="46.8">
      <c r="B55" s="20" t="s">
        <v>81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6">
      <c r="B56" s="1" t="s">
        <v>34</v>
      </c>
      <c r="C56" s="18">
        <f>+'[1]Titolo1 Spese corr. cod.Miss.'!$AY$61</f>
        <v>4.4999999999999998E-2</v>
      </c>
      <c r="D56" s="18">
        <f>+'[1]Titolo1 Spese corr. cod.Miss.'!$AY$88</f>
        <v>0</v>
      </c>
      <c r="E56" s="18">
        <f>+'[1]Titolo1 Spese corr. cod.Miss.'!$AY$138</f>
        <v>0</v>
      </c>
      <c r="F56" s="18">
        <f>SUM(C56:E56)</f>
        <v>4.4999999999999998E-2</v>
      </c>
    </row>
    <row r="57" spans="2:6" ht="16.2" thickBot="1">
      <c r="B57" s="1" t="s">
        <v>34</v>
      </c>
      <c r="C57" s="18">
        <f>+'[1]Titolo1 Spese corr. cod.Miss.'!$BA$61</f>
        <v>7.3999999999999996E-2</v>
      </c>
      <c r="D57" s="18">
        <f>+'[1]Titolo1 Spese corr. cod.Miss.'!$BA$88</f>
        <v>0</v>
      </c>
      <c r="E57" s="18">
        <f>+'[1]Titolo1 Spese corr. cod.Miss.'!$BA$138</f>
        <v>0</v>
      </c>
      <c r="F57" s="18">
        <f>SUM(C57:E57)</f>
        <v>7.3999999999999996E-2</v>
      </c>
    </row>
    <row r="58" spans="2:6" ht="16.2" thickBot="1">
      <c r="B58" s="5" t="s">
        <v>8</v>
      </c>
      <c r="C58" s="62">
        <f>SUM(C56:C57)</f>
        <v>0.11899999999999999</v>
      </c>
      <c r="D58" s="62">
        <f>SUM(D56:D57)</f>
        <v>0</v>
      </c>
      <c r="E58" s="62">
        <f>SUM(E56:E57)</f>
        <v>0</v>
      </c>
      <c r="F58" s="63">
        <f>SUM(C58:E58)</f>
        <v>0.11899999999999999</v>
      </c>
    </row>
    <row r="59" spans="2:6" ht="15.6">
      <c r="B59" s="24"/>
      <c r="C59" s="25"/>
      <c r="D59" s="25"/>
      <c r="E59" s="25"/>
      <c r="F59" s="25"/>
    </row>
    <row r="60" spans="2:6">
      <c r="B60" s="53" t="s">
        <v>9</v>
      </c>
      <c r="C60" s="53"/>
      <c r="D60" s="53"/>
      <c r="E60" s="53"/>
      <c r="F60" s="53"/>
    </row>
    <row r="61" spans="2:6">
      <c r="B61" s="52" t="s">
        <v>45</v>
      </c>
      <c r="C61" s="52"/>
      <c r="D61" s="52"/>
      <c r="E61" s="52"/>
      <c r="F61" s="52"/>
    </row>
    <row r="62" spans="2:6" ht="46.8">
      <c r="B62" s="20" t="s">
        <v>81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6">
      <c r="B63" s="1" t="s">
        <v>34</v>
      </c>
      <c r="C63" s="18">
        <f>SUM(C49,C56)</f>
        <v>4.4999999999999998E-2</v>
      </c>
      <c r="D63" s="18">
        <f t="shared" ref="D63:E63" si="4">SUM(D49,D56)</f>
        <v>49.945</v>
      </c>
      <c r="E63" s="18">
        <f t="shared" si="4"/>
        <v>0</v>
      </c>
      <c r="F63" s="18">
        <f>SUM(C63:E63)</f>
        <v>49.99</v>
      </c>
    </row>
    <row r="64" spans="2:6" ht="16.2" thickBot="1">
      <c r="B64" s="1" t="s">
        <v>34</v>
      </c>
      <c r="C64" s="18">
        <f>SUM(C50,C57)</f>
        <v>7.3999999999999996E-2</v>
      </c>
      <c r="D64" s="18">
        <f t="shared" ref="D64:E64" si="5">SUM(D50,D57)</f>
        <v>0</v>
      </c>
      <c r="E64" s="18">
        <f t="shared" si="5"/>
        <v>0</v>
      </c>
      <c r="F64" s="18">
        <f>SUM(C64:E64)</f>
        <v>7.3999999999999996E-2</v>
      </c>
    </row>
    <row r="65" spans="2:8" ht="16.2" thickBot="1">
      <c r="B65" s="5" t="s">
        <v>8</v>
      </c>
      <c r="C65" s="62">
        <f>SUM(C63:C64)</f>
        <v>0.11899999999999999</v>
      </c>
      <c r="D65" s="62">
        <f>SUM(D63:D64)</f>
        <v>49.945</v>
      </c>
      <c r="E65" s="62">
        <f>SUM(E63:E64)</f>
        <v>0</v>
      </c>
      <c r="F65" s="63">
        <f>SUM(C65:E65)</f>
        <v>50.064</v>
      </c>
      <c r="H65" s="29" t="s">
        <v>9</v>
      </c>
    </row>
    <row r="66" spans="2:8" ht="15.6">
      <c r="B66" s="24"/>
      <c r="C66" s="25"/>
      <c r="D66" s="25"/>
      <c r="E66" s="25"/>
      <c r="F66" s="25"/>
    </row>
    <row r="67" spans="2:8">
      <c r="B67" s="53" t="s">
        <v>9</v>
      </c>
      <c r="C67" s="53"/>
      <c r="D67" s="53"/>
      <c r="E67" s="53"/>
      <c r="F67" s="53"/>
    </row>
    <row r="68" spans="2:8">
      <c r="B68" s="52" t="s">
        <v>46</v>
      </c>
      <c r="C68" s="52"/>
      <c r="D68" s="52"/>
      <c r="E68" s="52"/>
      <c r="F68" s="52"/>
    </row>
    <row r="69" spans="2:8" ht="46.8">
      <c r="B69" s="20" t="s">
        <v>81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8" ht="15.6">
      <c r="B70" s="1" t="s">
        <v>34</v>
      </c>
      <c r="C70" s="18">
        <f>+'[1]Titolo1 Spese corr. cod.Miss.'!$BM$61</f>
        <v>61.14282</v>
      </c>
      <c r="D70" s="18">
        <f>+'[1]Titolo1 Spese corr. cod.Miss.'!$BM$88</f>
        <v>351.93465999999995</v>
      </c>
      <c r="E70" s="18">
        <f>+'[1]Titolo1 Spese corr. cod.Miss.'!$BM$138</f>
        <v>0</v>
      </c>
      <c r="F70" s="18">
        <f>SUM(C70:E70)</f>
        <v>413.07747999999992</v>
      </c>
    </row>
    <row r="71" spans="2:8" ht="16.2" thickBot="1">
      <c r="B71" s="1" t="s">
        <v>34</v>
      </c>
      <c r="C71" s="18">
        <f>+'[1]Titolo1 Spese corr. cod.Miss.'!$BO$61</f>
        <v>0</v>
      </c>
      <c r="D71" s="18">
        <f>+'[1]Titolo1 Spese corr. cod.Miss.'!$BO$88</f>
        <v>0</v>
      </c>
      <c r="E71" s="18">
        <f>+'[1]Titolo1 Spese corr. cod.Miss.'!$BO$138</f>
        <v>0</v>
      </c>
      <c r="F71" s="18">
        <f>SUM(C71:E71)</f>
        <v>0</v>
      </c>
    </row>
    <row r="72" spans="2:8" ht="16.2" thickBot="1">
      <c r="B72" s="5" t="s">
        <v>8</v>
      </c>
      <c r="C72" s="62">
        <f>SUM(C70:C71)</f>
        <v>61.14282</v>
      </c>
      <c r="D72" s="62">
        <f>SUM(D70:D71)</f>
        <v>351.93465999999995</v>
      </c>
      <c r="E72" s="62">
        <f>SUM(E70:E71)</f>
        <v>0</v>
      </c>
      <c r="F72" s="63">
        <f>SUM(C72:E72)</f>
        <v>413.07747999999992</v>
      </c>
    </row>
    <row r="73" spans="2:8" ht="15.6">
      <c r="B73" s="24"/>
      <c r="C73" s="25"/>
      <c r="D73" s="25"/>
      <c r="E73" s="25"/>
      <c r="F73" s="25"/>
    </row>
    <row r="74" spans="2:8">
      <c r="B74" s="53" t="s">
        <v>9</v>
      </c>
      <c r="C74" s="53"/>
      <c r="D74" s="53"/>
      <c r="E74" s="53"/>
      <c r="F74" s="53"/>
    </row>
    <row r="75" spans="2:8" ht="17.25" customHeight="1">
      <c r="B75" s="52" t="s">
        <v>47</v>
      </c>
      <c r="C75" s="52"/>
      <c r="D75" s="52"/>
      <c r="E75" s="52"/>
      <c r="F75" s="52"/>
    </row>
    <row r="76" spans="2:8" ht="46.8">
      <c r="B76" s="20" t="s">
        <v>81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8" ht="15.6">
      <c r="B77" s="1" t="s">
        <v>34</v>
      </c>
      <c r="C77" s="18">
        <f>+'[1]Titolo1 Spese corr. cod.Miss.'!$BT$61</f>
        <v>0.107</v>
      </c>
      <c r="D77" s="18">
        <f>+'[1]Titolo1 Spese corr. cod.Miss.'!$BT$88</f>
        <v>0</v>
      </c>
      <c r="E77" s="18">
        <f>+'[1]Titolo1 Spese corr. cod.Miss.'!$BT$138</f>
        <v>0</v>
      </c>
      <c r="F77" s="18">
        <f>SUM(C77:E77)</f>
        <v>0.107</v>
      </c>
    </row>
    <row r="78" spans="2:8" ht="16.2" thickBot="1">
      <c r="B78" s="1" t="s">
        <v>34</v>
      </c>
      <c r="C78" s="18">
        <f>+'[1]Titolo1 Spese corr. cod.Miss.'!$BV$61</f>
        <v>0.20599999999999999</v>
      </c>
      <c r="D78" s="18">
        <f>+'[1]Titolo1 Spese corr. cod.Miss.'!$BV$88</f>
        <v>0</v>
      </c>
      <c r="E78" s="18">
        <f>+'[1]Titolo1 Spese corr. cod.Miss.'!$BV$138</f>
        <v>0</v>
      </c>
      <c r="F78" s="18">
        <f>SUM(C78:E78)</f>
        <v>0.20599999999999999</v>
      </c>
    </row>
    <row r="79" spans="2:8" ht="16.2" thickBot="1">
      <c r="B79" s="5" t="s">
        <v>8</v>
      </c>
      <c r="C79" s="62">
        <f>SUM(C77:C78)</f>
        <v>0.313</v>
      </c>
      <c r="D79" s="62">
        <f>SUM(D77:D78)</f>
        <v>0</v>
      </c>
      <c r="E79" s="62">
        <f>SUM(E77:E78)</f>
        <v>0</v>
      </c>
      <c r="F79" s="63">
        <f>SUM(C79:E79)</f>
        <v>0.313</v>
      </c>
    </row>
    <row r="80" spans="2:8" ht="15.6">
      <c r="B80" s="24"/>
      <c r="C80" s="25"/>
      <c r="D80" s="25"/>
      <c r="E80" s="25"/>
      <c r="F80" s="25"/>
    </row>
    <row r="81" spans="2:6">
      <c r="B81" s="53" t="s">
        <v>9</v>
      </c>
      <c r="C81" s="53"/>
      <c r="D81" s="53"/>
      <c r="E81" s="53"/>
      <c r="F81" s="53"/>
    </row>
    <row r="82" spans="2:6">
      <c r="B82" s="52" t="s">
        <v>48</v>
      </c>
      <c r="C82" s="52"/>
      <c r="D82" s="52"/>
      <c r="E82" s="52"/>
      <c r="F82" s="52"/>
    </row>
    <row r="83" spans="2:6" ht="46.8">
      <c r="B83" s="20" t="s">
        <v>81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6">
      <c r="B84" s="1" t="s">
        <v>34</v>
      </c>
      <c r="C84" s="18">
        <f>SUM(C70,C77)</f>
        <v>61.24982</v>
      </c>
      <c r="D84" s="18">
        <f t="shared" ref="D84:E84" si="6">SUM(D70,D77)</f>
        <v>351.93465999999995</v>
      </c>
      <c r="E84" s="18">
        <f t="shared" si="6"/>
        <v>0</v>
      </c>
      <c r="F84" s="18">
        <f>SUM(C84:E84)</f>
        <v>413.18447999999995</v>
      </c>
    </row>
    <row r="85" spans="2:6" ht="16.2" thickBot="1">
      <c r="B85" s="1" t="s">
        <v>34</v>
      </c>
      <c r="C85" s="18">
        <f>SUM(C71,C78)</f>
        <v>0.20599999999999999</v>
      </c>
      <c r="D85" s="18">
        <f t="shared" ref="D85:E85" si="7">SUM(D71,D78)</f>
        <v>0</v>
      </c>
      <c r="E85" s="18">
        <f t="shared" si="7"/>
        <v>0</v>
      </c>
      <c r="F85" s="18">
        <f>SUM(C85:E85)</f>
        <v>0.20599999999999999</v>
      </c>
    </row>
    <row r="86" spans="2:6" ht="16.2" thickBot="1">
      <c r="B86" s="5" t="s">
        <v>8</v>
      </c>
      <c r="C86" s="62">
        <f>SUM(C84:C85)</f>
        <v>61.455820000000003</v>
      </c>
      <c r="D86" s="62">
        <f>SUM(D84:D85)</f>
        <v>351.93465999999995</v>
      </c>
      <c r="E86" s="62">
        <f>SUM(E84:E85)</f>
        <v>0</v>
      </c>
      <c r="F86" s="63">
        <f>SUM(C86:E86)</f>
        <v>413.39047999999997</v>
      </c>
    </row>
    <row r="87" spans="2:6">
      <c r="B87" s="19" t="s">
        <v>11</v>
      </c>
      <c r="C87" s="19"/>
      <c r="D87" s="19"/>
    </row>
    <row r="88" spans="2:6">
      <c r="B88" s="7" t="s">
        <v>59</v>
      </c>
      <c r="C88" s="19"/>
      <c r="D88" s="19"/>
    </row>
  </sheetData>
  <mergeCells count="25">
    <mergeCell ref="B82:F82"/>
    <mergeCell ref="B60:F60"/>
    <mergeCell ref="B61:F61"/>
    <mergeCell ref="B67:F67"/>
    <mergeCell ref="B68:F68"/>
    <mergeCell ref="B74:F74"/>
    <mergeCell ref="B75:F75"/>
    <mergeCell ref="B81:F81"/>
    <mergeCell ref="B54:F54"/>
    <mergeCell ref="B32:F32"/>
    <mergeCell ref="B33:F33"/>
    <mergeCell ref="B39:F39"/>
    <mergeCell ref="B40:F40"/>
    <mergeCell ref="B46:F46"/>
    <mergeCell ref="B47:F47"/>
    <mergeCell ref="B53:F53"/>
    <mergeCell ref="B26:F26"/>
    <mergeCell ref="B3:F3"/>
    <mergeCell ref="B4:F4"/>
    <mergeCell ref="B5:F5"/>
    <mergeCell ref="B11:F11"/>
    <mergeCell ref="B12:F12"/>
    <mergeCell ref="B18:F18"/>
    <mergeCell ref="B19:F19"/>
    <mergeCell ref="B25:F25"/>
  </mergeCells>
  <pageMargins left="0.70866141732283472" right="0.70866141732283472" top="0.55118110236220474" bottom="0.94488188976377963" header="0.31496062992125984" footer="0.31496062992125984"/>
  <pageSetup paperSize="8" scale="8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8"/>
  <sheetViews>
    <sheetView zoomScaleNormal="100" workbookViewId="0"/>
  </sheetViews>
  <sheetFormatPr defaultColWidth="8.88671875" defaultRowHeight="13.8"/>
  <cols>
    <col min="1" max="1" width="8.88671875" style="17"/>
    <col min="2" max="2" width="50.6640625" style="17" customWidth="1"/>
    <col min="3" max="4" width="26.6640625" style="17" customWidth="1"/>
    <col min="5" max="5" width="20.6640625" style="17" customWidth="1"/>
    <col min="6" max="6" width="30.6640625" style="17" customWidth="1"/>
    <col min="7" max="7" width="5.109375" style="17" customWidth="1"/>
    <col min="8" max="16384" width="8.88671875" style="17"/>
  </cols>
  <sheetData>
    <row r="2" spans="2:7">
      <c r="B2" s="16" t="s">
        <v>71</v>
      </c>
      <c r="C2" s="16"/>
      <c r="D2" s="16"/>
      <c r="E2" s="16"/>
      <c r="F2" s="16"/>
      <c r="G2" s="16"/>
    </row>
    <row r="3" spans="2:7">
      <c r="B3" s="53" t="s">
        <v>33</v>
      </c>
      <c r="C3" s="53"/>
      <c r="D3" s="53"/>
      <c r="E3" s="53"/>
      <c r="F3" s="53"/>
    </row>
    <row r="4" spans="2:7">
      <c r="B4" s="53" t="s">
        <v>9</v>
      </c>
      <c r="C4" s="53"/>
      <c r="D4" s="53"/>
      <c r="E4" s="53"/>
      <c r="F4" s="53"/>
    </row>
    <row r="5" spans="2:7">
      <c r="B5" s="55" t="s">
        <v>50</v>
      </c>
      <c r="C5" s="55"/>
      <c r="D5" s="55"/>
      <c r="E5" s="55"/>
      <c r="F5" s="55"/>
    </row>
    <row r="6" spans="2:7" ht="46.8">
      <c r="B6" s="20" t="s">
        <v>82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6">
      <c r="B7" s="1" t="s">
        <v>34</v>
      </c>
      <c r="C7" s="18">
        <f>+'[1]Titolo2 SpeseIn C.Capit.Miss.'!$B$61</f>
        <v>0</v>
      </c>
      <c r="D7" s="18">
        <f>+'[1]Titolo2 SpeseIn C.Capit.Miss.'!$B$88</f>
        <v>0</v>
      </c>
      <c r="E7" s="18">
        <f>+'[1]Titolo2 SpeseIn C.Capit.Miss.'!$B$138</f>
        <v>0</v>
      </c>
      <c r="F7" s="18">
        <f>SUM(C7:E7)</f>
        <v>0</v>
      </c>
    </row>
    <row r="8" spans="2:7" ht="16.2" thickBot="1">
      <c r="B8" s="1" t="s">
        <v>34</v>
      </c>
      <c r="C8" s="18">
        <f>+'[1]Titolo2 SpeseIn C.Capit.Miss.'!$D$61</f>
        <v>0</v>
      </c>
      <c r="D8" s="18">
        <f>+'[1]Titolo2 SpeseIn C.Capit.Miss.'!$D$88</f>
        <v>0</v>
      </c>
      <c r="E8" s="18">
        <f>+'[1]Titolo2 SpeseIn C.Capit.Miss.'!$D$138</f>
        <v>0</v>
      </c>
      <c r="F8" s="18">
        <f>SUM(C8:E8)</f>
        <v>0</v>
      </c>
    </row>
    <row r="9" spans="2:7" ht="16.2" thickBot="1">
      <c r="B9" s="5" t="s">
        <v>8</v>
      </c>
      <c r="C9" s="62">
        <f>SUM(C7:C8)</f>
        <v>0</v>
      </c>
      <c r="D9" s="62">
        <f>SUM(D7:D8)</f>
        <v>0</v>
      </c>
      <c r="E9" s="62">
        <f>SUM(E7:E8)</f>
        <v>0</v>
      </c>
      <c r="F9" s="63">
        <f>SUM(C9:E9)</f>
        <v>0</v>
      </c>
    </row>
    <row r="10" spans="2:7" ht="15.6">
      <c r="B10" s="24"/>
      <c r="C10" s="25"/>
      <c r="D10" s="25"/>
      <c r="E10" s="25"/>
      <c r="F10" s="25"/>
    </row>
    <row r="11" spans="2:7">
      <c r="B11" s="53" t="s">
        <v>9</v>
      </c>
      <c r="C11" s="53"/>
      <c r="D11" s="53"/>
      <c r="E11" s="53"/>
      <c r="F11" s="53"/>
    </row>
    <row r="12" spans="2:7">
      <c r="B12" s="52" t="s">
        <v>75</v>
      </c>
      <c r="C12" s="52"/>
      <c r="D12" s="52"/>
      <c r="E12" s="52"/>
      <c r="F12" s="52"/>
    </row>
    <row r="13" spans="2:7" ht="46.8">
      <c r="B13" s="20" t="s">
        <v>82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6">
      <c r="B14" s="1" t="s">
        <v>34</v>
      </c>
      <c r="C14" s="18">
        <f>+'[1]Titolo2 SpeseIn C.Capit.Miss.'!$I$61</f>
        <v>0</v>
      </c>
      <c r="D14" s="18">
        <f>+'[1]Titolo2 SpeseIn C.Capit.Miss.'!$I$88</f>
        <v>0</v>
      </c>
      <c r="E14" s="18">
        <f>+'[1]Titolo2 SpeseIn C.Capit.Miss.'!$I$138</f>
        <v>0</v>
      </c>
      <c r="F14" s="18">
        <f>SUM(C14:E14)</f>
        <v>0</v>
      </c>
    </row>
    <row r="15" spans="2:7" ht="16.2" thickBot="1">
      <c r="B15" s="1" t="s">
        <v>34</v>
      </c>
      <c r="C15" s="18">
        <f>+'[1]Titolo2 SpeseIn C.Capit.Miss.'!$K$61</f>
        <v>0</v>
      </c>
      <c r="D15" s="18">
        <f>+'[1]Titolo2 SpeseIn C.Capit.Miss.'!$K$88</f>
        <v>0</v>
      </c>
      <c r="E15" s="18">
        <f>+'[1]Titolo2 SpeseIn C.Capit.Miss.'!$K$138</f>
        <v>0</v>
      </c>
      <c r="F15" s="18">
        <f>SUM(C15:E15)</f>
        <v>0</v>
      </c>
    </row>
    <row r="16" spans="2:7" ht="16.2" thickBot="1">
      <c r="B16" s="5" t="s">
        <v>8</v>
      </c>
      <c r="C16" s="62">
        <f>SUM(C14:C15)</f>
        <v>0</v>
      </c>
      <c r="D16" s="62">
        <f>SUM(D14:D15)</f>
        <v>0</v>
      </c>
      <c r="E16" s="62">
        <f>SUM(E14:E15)</f>
        <v>0</v>
      </c>
      <c r="F16" s="63">
        <f>SUM(C16:E16)</f>
        <v>0</v>
      </c>
    </row>
    <row r="17" spans="2:6" ht="15.6">
      <c r="B17" s="24"/>
      <c r="C17" s="25"/>
      <c r="D17" s="25"/>
      <c r="E17" s="25"/>
      <c r="F17" s="25"/>
    </row>
    <row r="18" spans="2:6">
      <c r="B18" s="53" t="s">
        <v>9</v>
      </c>
      <c r="C18" s="53"/>
      <c r="D18" s="53"/>
      <c r="E18" s="53"/>
      <c r="F18" s="53"/>
    </row>
    <row r="19" spans="2:6">
      <c r="B19" s="55" t="s">
        <v>51</v>
      </c>
      <c r="C19" s="55"/>
      <c r="D19" s="55"/>
      <c r="E19" s="55"/>
      <c r="F19" s="55"/>
    </row>
    <row r="20" spans="2:6" ht="46.8">
      <c r="B20" s="20" t="s">
        <v>82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6">
      <c r="B21" s="1" t="s">
        <v>34</v>
      </c>
      <c r="C21" s="18">
        <f>SUM(C7,C14)</f>
        <v>0</v>
      </c>
      <c r="D21" s="18">
        <f t="shared" ref="D21:E21" si="0">SUM(D7,D14)</f>
        <v>0</v>
      </c>
      <c r="E21" s="18">
        <f t="shared" si="0"/>
        <v>0</v>
      </c>
      <c r="F21" s="18">
        <f>SUM(C21:E21)</f>
        <v>0</v>
      </c>
    </row>
    <row r="22" spans="2:6" ht="16.2" thickBot="1">
      <c r="B22" s="1" t="s">
        <v>34</v>
      </c>
      <c r="C22" s="18">
        <f>SUM(C8,C15)</f>
        <v>0</v>
      </c>
      <c r="D22" s="18">
        <f t="shared" ref="D22:E22" si="1">SUM(D8,D15)</f>
        <v>0</v>
      </c>
      <c r="E22" s="18">
        <f t="shared" si="1"/>
        <v>0</v>
      </c>
      <c r="F22" s="18">
        <f>SUM(C22:E22)</f>
        <v>0</v>
      </c>
    </row>
    <row r="23" spans="2:6" ht="16.2" thickBot="1">
      <c r="B23" s="5" t="s">
        <v>8</v>
      </c>
      <c r="C23" s="62">
        <f>SUM(C21:C22)</f>
        <v>0</v>
      </c>
      <c r="D23" s="62">
        <f>SUM(D21:D22)</f>
        <v>0</v>
      </c>
      <c r="E23" s="62">
        <f>SUM(E21:E22)</f>
        <v>0</v>
      </c>
      <c r="F23" s="63">
        <f>SUM(C23:E23)</f>
        <v>0</v>
      </c>
    </row>
    <row r="24" spans="2:6" ht="15.6">
      <c r="B24" s="24"/>
      <c r="C24" s="25"/>
      <c r="D24" s="25"/>
      <c r="E24" s="25"/>
      <c r="F24" s="25"/>
    </row>
    <row r="25" spans="2:6">
      <c r="B25" s="53" t="s">
        <v>9</v>
      </c>
      <c r="C25" s="53"/>
      <c r="D25" s="53"/>
      <c r="E25" s="53"/>
      <c r="F25" s="53"/>
    </row>
    <row r="26" spans="2:6">
      <c r="B26" s="55" t="s">
        <v>52</v>
      </c>
      <c r="C26" s="55"/>
      <c r="D26" s="55"/>
      <c r="E26" s="55"/>
      <c r="F26" s="55"/>
    </row>
    <row r="27" spans="2:6" ht="46.8">
      <c r="B27" s="20" t="s">
        <v>82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6">
      <c r="B28" s="1" t="s">
        <v>34</v>
      </c>
      <c r="C28" s="18">
        <f>+'[1]Titolo2 SpeseIn C.Capit.Miss.'!$W$61</f>
        <v>0</v>
      </c>
      <c r="D28" s="18">
        <f>+'[1]Titolo2 SpeseIn C.Capit.Miss.'!$W$88</f>
        <v>0</v>
      </c>
      <c r="E28" s="18">
        <f>+'[1]Titolo2 SpeseIn C.Capit.Miss.'!$W$138</f>
        <v>0</v>
      </c>
      <c r="F28" s="18">
        <f>SUM(C28:E28)</f>
        <v>0</v>
      </c>
    </row>
    <row r="29" spans="2:6" ht="16.2" thickBot="1">
      <c r="B29" s="1" t="s">
        <v>34</v>
      </c>
      <c r="C29" s="18">
        <f>+'[1]Titolo2 SpeseIn C.Capit.Miss.'!$Y$61</f>
        <v>0</v>
      </c>
      <c r="D29" s="18">
        <f>+'[1]Titolo2 SpeseIn C.Capit.Miss.'!$Y$88</f>
        <v>0</v>
      </c>
      <c r="E29" s="18">
        <f>+'[1]Titolo2 SpeseIn C.Capit.Miss.'!$Y$138</f>
        <v>0</v>
      </c>
      <c r="F29" s="18">
        <f>SUM(C29:E29)</f>
        <v>0</v>
      </c>
    </row>
    <row r="30" spans="2:6" ht="16.2" thickBot="1">
      <c r="B30" s="5" t="s">
        <v>8</v>
      </c>
      <c r="C30" s="62">
        <f>SUM(C28:C29)</f>
        <v>0</v>
      </c>
      <c r="D30" s="62">
        <f>SUM(D28:D29)</f>
        <v>0</v>
      </c>
      <c r="E30" s="62">
        <f>SUM(E28:E29)</f>
        <v>0</v>
      </c>
      <c r="F30" s="63">
        <f>SUM(C30:E30)</f>
        <v>0</v>
      </c>
    </row>
    <row r="31" spans="2:6" ht="15.6">
      <c r="B31" s="24"/>
      <c r="C31" s="25"/>
      <c r="D31" s="25"/>
      <c r="E31" s="25"/>
      <c r="F31" s="25"/>
    </row>
    <row r="32" spans="2:6">
      <c r="B32" s="53" t="s">
        <v>9</v>
      </c>
      <c r="C32" s="53"/>
      <c r="D32" s="53"/>
      <c r="E32" s="53"/>
      <c r="F32" s="53"/>
    </row>
    <row r="33" spans="2:6">
      <c r="B33" s="52" t="s">
        <v>76</v>
      </c>
      <c r="C33" s="52"/>
      <c r="D33" s="52"/>
      <c r="E33" s="52"/>
      <c r="F33" s="52"/>
    </row>
    <row r="34" spans="2:6" ht="46.8">
      <c r="B34" s="20" t="s">
        <v>82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6">
      <c r="B35" s="1" t="s">
        <v>34</v>
      </c>
      <c r="C35" s="18">
        <f>+'[1]Titolo2 SpeseIn C.Capit.Miss.'!$AD$61</f>
        <v>0</v>
      </c>
      <c r="D35" s="18">
        <f>+'[1]Titolo2 SpeseIn C.Capit.Miss.'!$AD$88</f>
        <v>0</v>
      </c>
      <c r="E35" s="18">
        <f>+'[1]Titolo2 SpeseIn C.Capit.Miss.'!$AD$138</f>
        <v>0</v>
      </c>
      <c r="F35" s="18">
        <f>SUM(C35:E35)</f>
        <v>0</v>
      </c>
    </row>
    <row r="36" spans="2:6" ht="16.2" thickBot="1">
      <c r="B36" s="1" t="s">
        <v>34</v>
      </c>
      <c r="C36" s="18">
        <f>+'[1]Titolo2 SpeseIn C.Capit.Miss.'!$AF$61</f>
        <v>0</v>
      </c>
      <c r="D36" s="18">
        <f>+'[1]Titolo2 SpeseIn C.Capit.Miss.'!$AF$88</f>
        <v>0</v>
      </c>
      <c r="E36" s="18">
        <f>+'[1]Titolo2 SpeseIn C.Capit.Miss.'!$AF$138</f>
        <v>0</v>
      </c>
      <c r="F36" s="18">
        <f>SUM(C36:E36)</f>
        <v>0</v>
      </c>
    </row>
    <row r="37" spans="2:6" ht="16.2" thickBot="1">
      <c r="B37" s="5" t="s">
        <v>8</v>
      </c>
      <c r="C37" s="62">
        <f>SUM(C35:C36)</f>
        <v>0</v>
      </c>
      <c r="D37" s="62">
        <f>SUM(D35:D36)</f>
        <v>0</v>
      </c>
      <c r="E37" s="62">
        <f>SUM(E35:E36)</f>
        <v>0</v>
      </c>
      <c r="F37" s="63">
        <f>SUM(C37:E37)</f>
        <v>0</v>
      </c>
    </row>
    <row r="38" spans="2:6" ht="15.6">
      <c r="B38" s="24"/>
      <c r="C38" s="25"/>
      <c r="D38" s="25"/>
      <c r="E38" s="25"/>
      <c r="F38" s="25"/>
    </row>
    <row r="39" spans="2:6">
      <c r="B39" s="53" t="s">
        <v>9</v>
      </c>
      <c r="C39" s="53"/>
      <c r="D39" s="53"/>
      <c r="E39" s="53"/>
      <c r="F39" s="53"/>
    </row>
    <row r="40" spans="2:6">
      <c r="B40" s="52" t="s">
        <v>53</v>
      </c>
      <c r="C40" s="52"/>
      <c r="D40" s="52"/>
      <c r="E40" s="52"/>
      <c r="F40" s="52"/>
    </row>
    <row r="41" spans="2:6" ht="46.8">
      <c r="B41" s="20" t="s">
        <v>82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6">
      <c r="B42" s="1" t="s">
        <v>34</v>
      </c>
      <c r="C42" s="18">
        <f>SUM(C28,C35)</f>
        <v>0</v>
      </c>
      <c r="D42" s="18">
        <f t="shared" ref="D42:E42" si="2">SUM(D28,D35)</f>
        <v>0</v>
      </c>
      <c r="E42" s="18">
        <f t="shared" si="2"/>
        <v>0</v>
      </c>
      <c r="F42" s="18">
        <f>SUM(C42:E42)</f>
        <v>0</v>
      </c>
    </row>
    <row r="43" spans="2:6" ht="16.2" thickBot="1">
      <c r="B43" s="1" t="s">
        <v>34</v>
      </c>
      <c r="C43" s="18">
        <f>SUM(C29,C36)</f>
        <v>0</v>
      </c>
      <c r="D43" s="18">
        <f t="shared" ref="D43:E43" si="3">SUM(D29,D36)</f>
        <v>0</v>
      </c>
      <c r="E43" s="18">
        <f t="shared" si="3"/>
        <v>0</v>
      </c>
      <c r="F43" s="18">
        <f>SUM(C43:E43)</f>
        <v>0</v>
      </c>
    </row>
    <row r="44" spans="2:6" ht="16.2" thickBot="1">
      <c r="B44" s="5" t="s">
        <v>8</v>
      </c>
      <c r="C44" s="62">
        <f>SUM(C42:C43)</f>
        <v>0</v>
      </c>
      <c r="D44" s="62">
        <f>SUM(D42:D43)</f>
        <v>0</v>
      </c>
      <c r="E44" s="62">
        <f>SUM(E42:E43)</f>
        <v>0</v>
      </c>
      <c r="F44" s="63">
        <f>SUM(C44:E44)</f>
        <v>0</v>
      </c>
    </row>
    <row r="45" spans="2:6" ht="15.6">
      <c r="B45" s="24"/>
      <c r="C45" s="25"/>
      <c r="D45" s="25"/>
      <c r="E45" s="25"/>
      <c r="F45" s="25"/>
    </row>
    <row r="46" spans="2:6">
      <c r="B46" s="53" t="s">
        <v>9</v>
      </c>
      <c r="C46" s="53"/>
      <c r="D46" s="53"/>
      <c r="E46" s="53"/>
      <c r="F46" s="53"/>
    </row>
    <row r="47" spans="2:6">
      <c r="B47" s="52" t="s">
        <v>25</v>
      </c>
      <c r="C47" s="52"/>
      <c r="D47" s="52"/>
      <c r="E47" s="52"/>
      <c r="F47" s="52"/>
    </row>
    <row r="48" spans="2:6" ht="46.8">
      <c r="B48" s="20" t="s">
        <v>82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6">
      <c r="B49" s="1" t="s">
        <v>34</v>
      </c>
      <c r="C49" s="18">
        <f>+'[1]Titolo2 SpeseIn C.Capit.Miss.'!$AR$61</f>
        <v>0</v>
      </c>
      <c r="D49" s="18">
        <f>+'[1]Titolo2 SpeseIn C.Capit.Miss.'!$AR$88</f>
        <v>0</v>
      </c>
      <c r="E49" s="18">
        <f>+'[1]Titolo2 SpeseIn C.Capit.Miss.'!$AR$138</f>
        <v>0</v>
      </c>
      <c r="F49" s="18">
        <f>SUM(C49:E49)</f>
        <v>0</v>
      </c>
    </row>
    <row r="50" spans="2:6" ht="16.2" thickBot="1">
      <c r="B50" s="1" t="s">
        <v>34</v>
      </c>
      <c r="C50" s="18">
        <f>+'[1]Titolo2 SpeseIn C.Capit.Miss.'!$AT$61</f>
        <v>0</v>
      </c>
      <c r="D50" s="18">
        <f>+'[1]Titolo2 SpeseIn C.Capit.Miss.'!$AT$88</f>
        <v>0</v>
      </c>
      <c r="E50" s="18">
        <f>+'[1]Titolo2 SpeseIn C.Capit.Miss.'!$AT$138</f>
        <v>0</v>
      </c>
      <c r="F50" s="18">
        <f>SUM(C50:E50)</f>
        <v>0</v>
      </c>
    </row>
    <row r="51" spans="2:6" ht="16.2" thickBot="1">
      <c r="B51" s="5" t="s">
        <v>8</v>
      </c>
      <c r="C51" s="62">
        <f>SUM(C49:C50)</f>
        <v>0</v>
      </c>
      <c r="D51" s="62">
        <f>SUM(D49:D50)</f>
        <v>0</v>
      </c>
      <c r="E51" s="62">
        <f>SUM(E49:E50)</f>
        <v>0</v>
      </c>
      <c r="F51" s="63">
        <f>SUM(C51:E51)</f>
        <v>0</v>
      </c>
    </row>
    <row r="52" spans="2:6" ht="15.6">
      <c r="B52" s="24"/>
      <c r="C52" s="25"/>
      <c r="D52" s="25"/>
      <c r="E52" s="25"/>
      <c r="F52" s="25"/>
    </row>
    <row r="53" spans="2:6">
      <c r="B53" s="53" t="s">
        <v>9</v>
      </c>
      <c r="C53" s="53"/>
      <c r="D53" s="53"/>
      <c r="E53" s="53"/>
      <c r="F53" s="53"/>
    </row>
    <row r="54" spans="2:6">
      <c r="B54" s="52" t="s">
        <v>77</v>
      </c>
      <c r="C54" s="52"/>
      <c r="D54" s="52"/>
      <c r="E54" s="52"/>
      <c r="F54" s="52"/>
    </row>
    <row r="55" spans="2:6" ht="46.8">
      <c r="B55" s="20" t="s">
        <v>82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6">
      <c r="B56" s="1" t="s">
        <v>34</v>
      </c>
      <c r="C56" s="18">
        <f>+'[1]Titolo2 SpeseIn C.Capit.Miss.'!$AY$61</f>
        <v>0</v>
      </c>
      <c r="D56" s="18">
        <f>+'[1]Titolo2 SpeseIn C.Capit.Miss.'!$AY$88</f>
        <v>0</v>
      </c>
      <c r="E56" s="18">
        <f>+'[1]Titolo2 SpeseIn C.Capit.Miss.'!$AY$138</f>
        <v>0</v>
      </c>
      <c r="F56" s="18">
        <f>SUM(C56:E56)</f>
        <v>0</v>
      </c>
    </row>
    <row r="57" spans="2:6" ht="16.2" thickBot="1">
      <c r="B57" s="1" t="s">
        <v>34</v>
      </c>
      <c r="C57" s="18">
        <f>+'[1]Titolo2 SpeseIn C.Capit.Miss.'!$BA$61</f>
        <v>0</v>
      </c>
      <c r="D57" s="18">
        <f>+'[1]Titolo2 SpeseIn C.Capit.Miss.'!$BA$88</f>
        <v>0</v>
      </c>
      <c r="E57" s="18">
        <f>+'[1]Titolo2 SpeseIn C.Capit.Miss.'!$BA$138</f>
        <v>0</v>
      </c>
      <c r="F57" s="18">
        <f>SUM(C57:E57)</f>
        <v>0</v>
      </c>
    </row>
    <row r="58" spans="2:6" ht="16.2" thickBot="1">
      <c r="B58" s="5" t="s">
        <v>8</v>
      </c>
      <c r="C58" s="62">
        <f>SUM(C56:C57)</f>
        <v>0</v>
      </c>
      <c r="D58" s="62">
        <f>SUM(D56:D57)</f>
        <v>0</v>
      </c>
      <c r="E58" s="62">
        <f>SUM(E56:E57)</f>
        <v>0</v>
      </c>
      <c r="F58" s="63">
        <f>SUM(C58:E58)</f>
        <v>0</v>
      </c>
    </row>
    <row r="59" spans="2:6" ht="15.6">
      <c r="B59" s="24"/>
      <c r="C59" s="25"/>
      <c r="D59" s="25"/>
      <c r="E59" s="25"/>
      <c r="F59" s="25"/>
    </row>
    <row r="60" spans="2:6">
      <c r="B60" s="53" t="s">
        <v>9</v>
      </c>
      <c r="C60" s="53"/>
      <c r="D60" s="53"/>
      <c r="E60" s="53"/>
      <c r="F60" s="53"/>
    </row>
    <row r="61" spans="2:6">
      <c r="B61" s="52" t="s">
        <v>54</v>
      </c>
      <c r="C61" s="52"/>
      <c r="D61" s="52"/>
      <c r="E61" s="52"/>
      <c r="F61" s="52"/>
    </row>
    <row r="62" spans="2:6" ht="46.8">
      <c r="B62" s="20" t="s">
        <v>82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6">
      <c r="B63" s="1" t="s">
        <v>34</v>
      </c>
      <c r="C63" s="18">
        <f>SUM(C49,C56)</f>
        <v>0</v>
      </c>
      <c r="D63" s="18">
        <f>+'[1]Titolo2 SpeseIn C.Capit.Miss.'!$BF$88</f>
        <v>0</v>
      </c>
      <c r="E63" s="18">
        <f>+'[1]Titolo2 SpeseIn C.Capit.Miss.'!$BF$138</f>
        <v>0</v>
      </c>
      <c r="F63" s="18">
        <f>SUM(C63:E63)</f>
        <v>0</v>
      </c>
    </row>
    <row r="64" spans="2:6" ht="16.2" thickBot="1">
      <c r="B64" s="1" t="s">
        <v>34</v>
      </c>
      <c r="C64" s="18">
        <f>SUM(C50,C57)</f>
        <v>0</v>
      </c>
      <c r="D64" s="18">
        <f>+'[1]Titolo2 SpeseIn C.Capit.Miss.'!$BH$88</f>
        <v>0</v>
      </c>
      <c r="E64" s="18">
        <f>+'[1]Titolo2 SpeseIn C.Capit.Miss.'!$BH$138</f>
        <v>0</v>
      </c>
      <c r="F64" s="18">
        <f>SUM(C64:E64)</f>
        <v>0</v>
      </c>
    </row>
    <row r="65" spans="2:6" ht="16.2" thickBot="1">
      <c r="B65" s="5" t="s">
        <v>8</v>
      </c>
      <c r="C65" s="62">
        <f>SUM(C63:C64)</f>
        <v>0</v>
      </c>
      <c r="D65" s="62">
        <f>SUM(D63:D64)</f>
        <v>0</v>
      </c>
      <c r="E65" s="62">
        <f>SUM(E63:E64)</f>
        <v>0</v>
      </c>
      <c r="F65" s="63">
        <f>SUM(C65:E65)</f>
        <v>0</v>
      </c>
    </row>
    <row r="66" spans="2:6" ht="15.6">
      <c r="B66" s="24"/>
      <c r="C66" s="25"/>
      <c r="D66" s="25"/>
      <c r="E66" s="25"/>
      <c r="F66" s="25"/>
    </row>
    <row r="67" spans="2:6">
      <c r="B67" s="54" t="s">
        <v>9</v>
      </c>
      <c r="C67" s="54"/>
      <c r="D67" s="54"/>
      <c r="E67" s="54"/>
      <c r="F67" s="54"/>
    </row>
    <row r="68" spans="2:6">
      <c r="B68" s="52" t="s">
        <v>55</v>
      </c>
      <c r="C68" s="52"/>
      <c r="D68" s="52"/>
      <c r="E68" s="52"/>
      <c r="F68" s="52"/>
    </row>
    <row r="69" spans="2:6" ht="46.8">
      <c r="B69" s="20" t="s">
        <v>82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6">
      <c r="B70" s="1" t="s">
        <v>34</v>
      </c>
      <c r="C70" s="18">
        <f>+'[1]Titolo2 SpeseIn C.Capit.Miss.'!$BM$61</f>
        <v>0</v>
      </c>
      <c r="D70" s="18">
        <f>+'[1]Titolo2 SpeseIn C.Capit.Miss.'!$BM$88</f>
        <v>0</v>
      </c>
      <c r="E70" s="18">
        <f>+'[1]Titolo2 SpeseIn C.Capit.Miss.'!$BM$138</f>
        <v>0</v>
      </c>
      <c r="F70" s="18">
        <f>SUM(C70,D70,E70)</f>
        <v>0</v>
      </c>
    </row>
    <row r="71" spans="2:6" ht="16.2" thickBot="1">
      <c r="B71" s="1" t="s">
        <v>34</v>
      </c>
      <c r="C71" s="18">
        <f>+'[1]Titolo2 SpeseIn C.Capit.Miss.'!$BO$61</f>
        <v>0</v>
      </c>
      <c r="D71" s="18">
        <f>+'[1]Titolo2 SpeseIn C.Capit.Miss.'!$BO$88</f>
        <v>0</v>
      </c>
      <c r="E71" s="18">
        <f>+'[1]Titolo2 SpeseIn C.Capit.Miss.'!$BO$138</f>
        <v>0</v>
      </c>
      <c r="F71" s="18">
        <f>SUM(C71:E71)</f>
        <v>0</v>
      </c>
    </row>
    <row r="72" spans="2:6" ht="16.2" thickBot="1">
      <c r="B72" s="5" t="s">
        <v>8</v>
      </c>
      <c r="C72" s="62">
        <f>SUM(C70:C71)</f>
        <v>0</v>
      </c>
      <c r="D72" s="62">
        <f>SUM(D70:D71)</f>
        <v>0</v>
      </c>
      <c r="E72" s="62">
        <f>SUM(E70:E71)</f>
        <v>0</v>
      </c>
      <c r="F72" s="63">
        <f>SUM(C72:E72)</f>
        <v>0</v>
      </c>
    </row>
    <row r="73" spans="2:6" ht="15.6">
      <c r="B73" s="24"/>
      <c r="C73" s="25"/>
      <c r="D73" s="25"/>
      <c r="E73" s="25"/>
      <c r="F73" s="25"/>
    </row>
    <row r="74" spans="2:6">
      <c r="B74" s="54" t="s">
        <v>9</v>
      </c>
      <c r="C74" s="54"/>
      <c r="D74" s="54"/>
      <c r="E74" s="54"/>
      <c r="F74" s="54"/>
    </row>
    <row r="75" spans="2:6" ht="35.25" customHeight="1">
      <c r="B75" s="57" t="s">
        <v>78</v>
      </c>
      <c r="C75" s="57"/>
      <c r="D75" s="57"/>
      <c r="E75" s="57"/>
      <c r="F75" s="57"/>
    </row>
    <row r="76" spans="2:6" ht="46.8">
      <c r="B76" s="20" t="s">
        <v>82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6">
      <c r="B77" s="1" t="s">
        <v>34</v>
      </c>
      <c r="C77" s="18">
        <f>+'[1]Titolo2 SpeseIn C.Capit.Miss.'!$BT$61</f>
        <v>0</v>
      </c>
      <c r="D77" s="18">
        <f>+'[1]Titolo2 SpeseIn C.Capit.Miss.'!$BT$88</f>
        <v>0</v>
      </c>
      <c r="E77" s="18">
        <f>+'[1]Titolo2 SpeseIn C.Capit.Miss.'!$BT$138</f>
        <v>0</v>
      </c>
      <c r="F77" s="18">
        <f>SUM(C77:E77)</f>
        <v>0</v>
      </c>
    </row>
    <row r="78" spans="2:6" ht="16.2" thickBot="1">
      <c r="B78" s="1" t="s">
        <v>34</v>
      </c>
      <c r="C78" s="18">
        <f>+'[1]Titolo2 SpeseIn C.Capit.Miss.'!$BV$61</f>
        <v>0</v>
      </c>
      <c r="D78" s="18">
        <f>+'[1]Titolo2 SpeseIn C.Capit.Miss.'!$BV$88</f>
        <v>0</v>
      </c>
      <c r="E78" s="18">
        <f>+'[1]Titolo2 SpeseIn C.Capit.Miss.'!$BV$138</f>
        <v>0</v>
      </c>
      <c r="F78" s="18">
        <f>SUM(C78:E78)</f>
        <v>0</v>
      </c>
    </row>
    <row r="79" spans="2:6" ht="16.2" thickBot="1">
      <c r="B79" s="5" t="s">
        <v>8</v>
      </c>
      <c r="C79" s="62">
        <f>SUM(C77:C78)</f>
        <v>0</v>
      </c>
      <c r="D79" s="62">
        <f>SUM(D77:D78)</f>
        <v>0</v>
      </c>
      <c r="E79" s="62">
        <f>SUM(E77:E78)</f>
        <v>0</v>
      </c>
      <c r="F79" s="63">
        <f>SUM(C79:E79)</f>
        <v>0</v>
      </c>
    </row>
    <row r="80" spans="2:6" ht="15.6">
      <c r="B80" s="24"/>
      <c r="C80" s="25"/>
      <c r="D80" s="25"/>
      <c r="E80" s="25"/>
      <c r="F80" s="25"/>
    </row>
    <row r="81" spans="2:6">
      <c r="B81" s="54" t="s">
        <v>9</v>
      </c>
      <c r="C81" s="54"/>
      <c r="D81" s="54"/>
      <c r="E81" s="54"/>
      <c r="F81" s="54"/>
    </row>
    <row r="82" spans="2:6">
      <c r="B82" s="52" t="s">
        <v>56</v>
      </c>
      <c r="C82" s="52"/>
      <c r="D82" s="52"/>
      <c r="E82" s="52"/>
      <c r="F82" s="52"/>
    </row>
    <row r="83" spans="2:6" ht="46.8">
      <c r="B83" s="20" t="s">
        <v>82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6">
      <c r="B84" s="1" t="s">
        <v>34</v>
      </c>
      <c r="C84" s="18">
        <f>SUM(C70,C77)</f>
        <v>0</v>
      </c>
      <c r="D84" s="18">
        <f t="shared" ref="D84:E84" si="4">SUM(D70,D77)</f>
        <v>0</v>
      </c>
      <c r="E84" s="18">
        <f t="shared" si="4"/>
        <v>0</v>
      </c>
      <c r="F84" s="18">
        <f>SUM(C84:E84)</f>
        <v>0</v>
      </c>
    </row>
    <row r="85" spans="2:6" ht="16.2" thickBot="1">
      <c r="B85" s="1" t="s">
        <v>34</v>
      </c>
      <c r="C85" s="18">
        <f>+'[1]Titolo2 SpeseIn C.Capit.Miss.'!$CC$61</f>
        <v>0</v>
      </c>
      <c r="D85" s="18">
        <f>+'[1]Titolo2 SpeseIn C.Capit.Miss.'!$CC$61</f>
        <v>0</v>
      </c>
      <c r="E85" s="18">
        <f>+'[1]Titolo2 SpeseIn C.Capit.Miss.'!$CC$61</f>
        <v>0</v>
      </c>
      <c r="F85" s="18">
        <f>SUM(C85:E85)</f>
        <v>0</v>
      </c>
    </row>
    <row r="86" spans="2:6" ht="16.2" thickBot="1">
      <c r="B86" s="5" t="s">
        <v>8</v>
      </c>
      <c r="C86" s="62">
        <f>SUM(C84:C85)</f>
        <v>0</v>
      </c>
      <c r="D86" s="62">
        <f>SUM(D84:D85)</f>
        <v>0</v>
      </c>
      <c r="E86" s="62">
        <f>SUM(E84:E85)</f>
        <v>0</v>
      </c>
      <c r="F86" s="63">
        <f>SUM(C86:E86)</f>
        <v>0</v>
      </c>
    </row>
    <row r="87" spans="2:6">
      <c r="B87" s="19" t="s">
        <v>11</v>
      </c>
      <c r="C87" s="19"/>
      <c r="D87" s="19"/>
    </row>
    <row r="88" spans="2:6">
      <c r="B88" s="7" t="s">
        <v>59</v>
      </c>
      <c r="C88" s="19"/>
      <c r="D88" s="19"/>
    </row>
  </sheetData>
  <mergeCells count="25">
    <mergeCell ref="B82:F82"/>
    <mergeCell ref="B60:F60"/>
    <mergeCell ref="B61:F61"/>
    <mergeCell ref="B67:F67"/>
    <mergeCell ref="B68:F68"/>
    <mergeCell ref="B74:F74"/>
    <mergeCell ref="B75:F75"/>
    <mergeCell ref="B81:F81"/>
    <mergeCell ref="B54:F54"/>
    <mergeCell ref="B32:F32"/>
    <mergeCell ref="B33:F33"/>
    <mergeCell ref="B39:F39"/>
    <mergeCell ref="B40:F40"/>
    <mergeCell ref="B46:F46"/>
    <mergeCell ref="B47:F47"/>
    <mergeCell ref="B53:F53"/>
    <mergeCell ref="B26:F26"/>
    <mergeCell ref="B3:F3"/>
    <mergeCell ref="B4:F4"/>
    <mergeCell ref="B5:F5"/>
    <mergeCell ref="B11:F11"/>
    <mergeCell ref="B12:F12"/>
    <mergeCell ref="B18:F18"/>
    <mergeCell ref="B19:F19"/>
    <mergeCell ref="B25:F25"/>
  </mergeCells>
  <pageMargins left="0.70866141732283472" right="0.70866141732283472" top="0.74803149606299213" bottom="0.74803149606299213" header="0.31496062992125984" footer="0.31496062992125984"/>
  <pageSetup paperSize="8" scale="84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4"/>
  <sheetViews>
    <sheetView workbookViewId="0"/>
  </sheetViews>
  <sheetFormatPr defaultColWidth="8.88671875" defaultRowHeight="13.8"/>
  <cols>
    <col min="1" max="1" width="8.88671875" style="9"/>
    <col min="2" max="2" width="50.6640625" style="9" customWidth="1"/>
    <col min="3" max="4" width="26.6640625" style="9" customWidth="1"/>
    <col min="5" max="5" width="20.6640625" style="9" customWidth="1"/>
    <col min="6" max="6" width="30.6640625" style="9" customWidth="1"/>
    <col min="7" max="16384" width="8.88671875" style="9"/>
  </cols>
  <sheetData>
    <row r="2" spans="2:6">
      <c r="B2" s="2" t="s">
        <v>72</v>
      </c>
    </row>
    <row r="3" spans="2:6">
      <c r="B3" s="45"/>
      <c r="C3" s="46"/>
      <c r="D3" s="46"/>
      <c r="E3" s="46"/>
      <c r="F3" s="46"/>
    </row>
    <row r="4" spans="2:6">
      <c r="B4" s="44"/>
      <c r="C4" s="44"/>
      <c r="D4" s="44"/>
      <c r="E4" s="44"/>
      <c r="F4" s="44"/>
    </row>
    <row r="5" spans="2:6" ht="15" customHeight="1">
      <c r="B5" s="43" t="s">
        <v>14</v>
      </c>
      <c r="C5" s="43"/>
      <c r="D5" s="43"/>
      <c r="E5" s="43"/>
      <c r="F5" s="43"/>
    </row>
    <row r="6" spans="2:6" ht="42.6" customHeight="1" thickBot="1">
      <c r="B6" s="28" t="s">
        <v>36</v>
      </c>
      <c r="C6" s="10" t="s">
        <v>5</v>
      </c>
      <c r="D6" s="10" t="s">
        <v>6</v>
      </c>
      <c r="E6" s="10" t="s">
        <v>7</v>
      </c>
      <c r="F6" s="10" t="s">
        <v>10</v>
      </c>
    </row>
    <row r="7" spans="2:6" ht="16.2" thickBot="1">
      <c r="B7" s="11" t="s">
        <v>8</v>
      </c>
      <c r="C7" s="12">
        <f>'Tab. I.3.1A -Provincie-Miss. 10'!C13+'Tab. I.3.3A-Pro.S.Corr.-Miss.12'!C9+'Tab. I.3.5A-Pro.Cor.-AltriInt.'!C9</f>
        <v>1102843.9474299997</v>
      </c>
      <c r="D7" s="12">
        <f>'Tab. I.3.1A -Provincie-Miss. 10'!D13+'Tab. I.3.3A-Pro.S.Corr.-Miss.12'!D9+'Tab. I.3.5A-Pro.Cor.-AltriInt.'!D9</f>
        <v>944828.81064000016</v>
      </c>
      <c r="E7" s="12">
        <f>'Tab. I.3.1A -Provincie-Miss. 10'!E13+'Tab. I.3.3A-Pro.S.Corr.-Miss.12'!E9+'Tab. I.3.5A-Pro.Cor.-AltriInt.'!E9</f>
        <v>336557.93720000004</v>
      </c>
      <c r="F7" s="65">
        <f>SUM(C7:E7)</f>
        <v>2384230.69527</v>
      </c>
    </row>
    <row r="8" spans="2:6">
      <c r="C8" s="35"/>
      <c r="D8" s="35"/>
      <c r="E8" s="35"/>
      <c r="F8" s="35"/>
    </row>
    <row r="9" spans="2:6">
      <c r="B9" s="44"/>
      <c r="C9" s="44"/>
      <c r="D9" s="44"/>
      <c r="E9" s="44"/>
      <c r="F9" s="44"/>
    </row>
    <row r="10" spans="2:6">
      <c r="B10" s="43" t="s">
        <v>15</v>
      </c>
      <c r="C10" s="43"/>
      <c r="D10" s="43"/>
      <c r="E10" s="43"/>
      <c r="F10" s="43"/>
    </row>
    <row r="11" spans="2:6" ht="52.95" customHeight="1" thickBot="1">
      <c r="B11" s="28" t="s">
        <v>36</v>
      </c>
      <c r="C11" s="10" t="s">
        <v>5</v>
      </c>
      <c r="D11" s="10" t="s">
        <v>6</v>
      </c>
      <c r="E11" s="10" t="s">
        <v>7</v>
      </c>
      <c r="F11" s="10" t="s">
        <v>10</v>
      </c>
    </row>
    <row r="12" spans="2:6" ht="16.2" thickBot="1">
      <c r="B12" s="11" t="s">
        <v>8</v>
      </c>
      <c r="C12" s="12">
        <f>'Tab. I.3.1A -Provincie-Miss. 10'!C23+'Tab. I.3.3A-Pro.S.Corr.-Miss.12'!C16+'Tab. I.3.5A-Pro.Cor.-AltriInt.'!C16</f>
        <v>247108.48011999999</v>
      </c>
      <c r="D12" s="12">
        <f>'Tab. I.3.1A -Provincie-Miss. 10'!D23+'Tab. I.3.3A-Pro.S.Corr.-Miss.12'!D16+'Tab. I.3.5A-Pro.Cor.-AltriInt.'!D16</f>
        <v>29114.093580000001</v>
      </c>
      <c r="E12" s="12">
        <f>'Tab. I.3.1A -Provincie-Miss. 10'!E23+'Tab. I.3.3A-Pro.S.Corr.-Miss.12'!E16+'Tab. I.3.5A-Pro.Cor.-AltriInt.'!E16</f>
        <v>28565.004440000001</v>
      </c>
      <c r="F12" s="65">
        <f>SUM(C12:E12)</f>
        <v>304787.57814</v>
      </c>
    </row>
    <row r="13" spans="2:6">
      <c r="C13" s="38"/>
      <c r="D13" s="38"/>
      <c r="E13" s="38"/>
      <c r="F13" s="38"/>
    </row>
    <row r="14" spans="2:6">
      <c r="B14" s="44" t="s">
        <v>9</v>
      </c>
      <c r="C14" s="44"/>
      <c r="D14" s="44"/>
      <c r="E14" s="44"/>
      <c r="F14" s="44"/>
    </row>
    <row r="15" spans="2:6">
      <c r="B15" s="14" t="s">
        <v>16</v>
      </c>
      <c r="C15" s="37"/>
      <c r="D15" s="37"/>
      <c r="E15" s="37"/>
      <c r="F15" s="37"/>
    </row>
    <row r="16" spans="2:6" ht="48" customHeight="1" thickBot="1">
      <c r="B16" s="28" t="s">
        <v>36</v>
      </c>
      <c r="C16" s="10" t="s">
        <v>5</v>
      </c>
      <c r="D16" s="10" t="s">
        <v>6</v>
      </c>
      <c r="E16" s="10" t="s">
        <v>7</v>
      </c>
      <c r="F16" s="10" t="s">
        <v>10</v>
      </c>
    </row>
    <row r="17" spans="2:6" ht="16.2" thickBot="1">
      <c r="B17" s="11" t="s">
        <v>8</v>
      </c>
      <c r="C17" s="12">
        <f>SUM(C7,C12)</f>
        <v>1349952.4275499997</v>
      </c>
      <c r="D17" s="12">
        <f t="shared" ref="D17:E17" si="0">SUM(D7,D12)</f>
        <v>973942.90422000014</v>
      </c>
      <c r="E17" s="12">
        <f t="shared" si="0"/>
        <v>365122.94164000003</v>
      </c>
      <c r="F17" s="65">
        <f>SUM(C17:E17)</f>
        <v>2689018.2734099999</v>
      </c>
    </row>
    <row r="18" spans="2:6">
      <c r="B18" s="36"/>
      <c r="C18" s="35"/>
      <c r="D18" s="35"/>
      <c r="E18" s="35"/>
      <c r="F18" s="35"/>
    </row>
    <row r="19" spans="2:6">
      <c r="B19" s="44"/>
      <c r="C19" s="44"/>
      <c r="D19" s="44"/>
      <c r="E19" s="44"/>
      <c r="F19" s="44"/>
    </row>
    <row r="20" spans="2:6">
      <c r="B20" s="43" t="s">
        <v>12</v>
      </c>
      <c r="C20" s="43"/>
      <c r="D20" s="43"/>
      <c r="E20" s="43"/>
      <c r="F20" s="43"/>
    </row>
    <row r="21" spans="2:6" ht="31.8" thickBot="1">
      <c r="B21" s="28" t="s">
        <v>36</v>
      </c>
      <c r="C21" s="10" t="s">
        <v>5</v>
      </c>
      <c r="D21" s="10" t="s">
        <v>6</v>
      </c>
      <c r="E21" s="10" t="s">
        <v>7</v>
      </c>
      <c r="F21" s="10" t="s">
        <v>10</v>
      </c>
    </row>
    <row r="22" spans="2:6" ht="16.2" thickBot="1">
      <c r="B22" s="11" t="s">
        <v>8</v>
      </c>
      <c r="C22" s="12">
        <f>'Tab. I.3.1A -Provincie-Miss. 10'!C43+'Tab. I.3.3A-Pro.S.Corr.-Miss.12'!C30+'Tab. I.3.5A-Pro.Cor.-AltriInt.'!C30</f>
        <v>810011.97111999989</v>
      </c>
      <c r="D22" s="12">
        <f>'Tab. I.3.1A -Provincie-Miss. 10'!D43+'Tab. I.3.3A-Pro.S.Corr.-Miss.12'!D30+'Tab. I.3.5A-Pro.Cor.-AltriInt.'!D30</f>
        <v>478872.01284000004</v>
      </c>
      <c r="E22" s="12">
        <f>'Tab. I.3.1A -Provincie-Miss. 10'!E43+'Tab. I.3.3A-Pro.S.Corr.-Miss.12'!E30+'Tab. I.3.5A-Pro.Cor.-AltriInt.'!E30</f>
        <v>239460.81647999998</v>
      </c>
      <c r="F22" s="65">
        <f>SUM(C22:E22)</f>
        <v>1528344.8004399999</v>
      </c>
    </row>
    <row r="23" spans="2:6">
      <c r="C23" s="35"/>
      <c r="D23" s="35"/>
      <c r="E23" s="35"/>
      <c r="F23" s="35"/>
    </row>
    <row r="24" spans="2:6">
      <c r="B24" s="44"/>
      <c r="C24" s="44"/>
      <c r="D24" s="44"/>
      <c r="E24" s="44"/>
      <c r="F24" s="44"/>
    </row>
    <row r="25" spans="2:6">
      <c r="B25" s="30" t="s">
        <v>22</v>
      </c>
      <c r="C25" s="30"/>
      <c r="D25" s="30"/>
      <c r="E25" s="30"/>
      <c r="F25" s="30"/>
    </row>
    <row r="26" spans="2:6" ht="31.8" thickBot="1">
      <c r="B26" s="28" t="s">
        <v>36</v>
      </c>
      <c r="C26" s="10" t="s">
        <v>5</v>
      </c>
      <c r="D26" s="10" t="s">
        <v>6</v>
      </c>
      <c r="E26" s="10" t="s">
        <v>7</v>
      </c>
      <c r="F26" s="10" t="s">
        <v>10</v>
      </c>
    </row>
    <row r="27" spans="2:6" ht="16.2" thickBot="1">
      <c r="B27" s="11" t="s">
        <v>8</v>
      </c>
      <c r="C27" s="12">
        <f>'Tab. I.3.1A -Provincie-Miss. 10'!C53+'Tab. I.3.3A-Pro.S.Corr.-Miss.12'!C37+'Tab. I.3.5A-Pro.Cor.-AltriInt.'!C37</f>
        <v>237415.35006999999</v>
      </c>
      <c r="D27" s="12">
        <f>'Tab. I.3.1A -Provincie-Miss. 10'!D53+'Tab. I.3.3A-Pro.S.Corr.-Miss.12'!D37+'Tab. I.3.5A-Pro.Cor.-AltriInt.'!D37</f>
        <v>19798.185949999999</v>
      </c>
      <c r="E27" s="12">
        <f>'Tab. I.3.1A -Provincie-Miss. 10'!E53+'Tab. I.3.3A-Pro.S.Corr.-Miss.12'!E37+'Tab. I.3.5A-Pro.Cor.-AltriInt.'!E37</f>
        <v>19987.312089999999</v>
      </c>
      <c r="F27" s="65">
        <f>SUM(C27:E27)</f>
        <v>277200.84811000002</v>
      </c>
    </row>
    <row r="28" spans="2:6">
      <c r="C28" s="35"/>
      <c r="D28" s="35"/>
      <c r="E28" s="35"/>
      <c r="F28" s="35"/>
    </row>
    <row r="29" spans="2:6">
      <c r="B29" s="44"/>
      <c r="C29" s="44"/>
      <c r="D29" s="44"/>
      <c r="E29" s="44"/>
      <c r="F29" s="44"/>
    </row>
    <row r="30" spans="2:6">
      <c r="B30" s="14" t="s">
        <v>17</v>
      </c>
      <c r="C30" s="37"/>
      <c r="D30" s="37"/>
      <c r="E30" s="37"/>
      <c r="F30" s="37"/>
    </row>
    <row r="31" spans="2:6" ht="31.8" thickBot="1">
      <c r="B31" s="28" t="s">
        <v>36</v>
      </c>
      <c r="C31" s="10" t="s">
        <v>5</v>
      </c>
      <c r="D31" s="10" t="s">
        <v>6</v>
      </c>
      <c r="E31" s="10" t="s">
        <v>7</v>
      </c>
      <c r="F31" s="10" t="s">
        <v>10</v>
      </c>
    </row>
    <row r="32" spans="2:6" ht="16.2" thickBot="1">
      <c r="B32" s="11" t="s">
        <v>8</v>
      </c>
      <c r="C32" s="12">
        <f>SUM(C22,C27)</f>
        <v>1047427.3211899998</v>
      </c>
      <c r="D32" s="12">
        <f t="shared" ref="D32:E32" si="1">SUM(D22,D27)</f>
        <v>498670.19879000005</v>
      </c>
      <c r="E32" s="12">
        <f t="shared" si="1"/>
        <v>259448.12856999997</v>
      </c>
      <c r="F32" s="65">
        <f>SUM(C32:E32)</f>
        <v>1805545.6485499998</v>
      </c>
    </row>
    <row r="33" spans="2:6">
      <c r="B33" s="36"/>
      <c r="C33" s="38"/>
      <c r="D33" s="38"/>
      <c r="E33" s="38"/>
      <c r="F33" s="38"/>
    </row>
    <row r="34" spans="2:6">
      <c r="B34" s="44" t="s">
        <v>9</v>
      </c>
      <c r="C34" s="44"/>
      <c r="D34" s="44"/>
      <c r="E34" s="44"/>
      <c r="F34" s="44"/>
    </row>
    <row r="35" spans="2:6">
      <c r="B35" s="43" t="s">
        <v>18</v>
      </c>
      <c r="C35" s="43"/>
      <c r="D35" s="43"/>
      <c r="E35" s="43"/>
      <c r="F35" s="43"/>
    </row>
    <row r="36" spans="2:6" ht="31.8" thickBot="1">
      <c r="B36" s="28" t="s">
        <v>36</v>
      </c>
      <c r="C36" s="10" t="s">
        <v>5</v>
      </c>
      <c r="D36" s="10" t="s">
        <v>6</v>
      </c>
      <c r="E36" s="10" t="s">
        <v>7</v>
      </c>
      <c r="F36" s="10" t="s">
        <v>10</v>
      </c>
    </row>
    <row r="37" spans="2:6" ht="16.2" thickBot="1">
      <c r="B37" s="11" t="s">
        <v>8</v>
      </c>
      <c r="C37" s="12">
        <f>'Tab. I.3.1A -Provincie-Miss. 10'!C73+'Tab. I.3.3A-Pro.S.Corr.-Miss.12'!C51+'Tab. I.3.5A-Pro.Cor.-AltriInt.'!C51</f>
        <v>202117.23240999997</v>
      </c>
      <c r="D37" s="12">
        <f>'Tab. I.3.1A -Provincie-Miss. 10'!D73+'Tab. I.3.3A-Pro.S.Corr.-Miss.12'!D51+'Tab. I.3.5A-Pro.Cor.-AltriInt.'!D51</f>
        <v>460261.49661000003</v>
      </c>
      <c r="E37" s="12">
        <f>'Tab. I.3.1A -Provincie-Miss. 10'!E73+'Tab. I.3.3A-Pro.S.Corr.-Miss.12'!E51+'Tab. I.3.5A-Pro.Cor.-AltriInt.'!E51</f>
        <v>108859.64158999997</v>
      </c>
      <c r="F37" s="65">
        <f>SUM(C37:E37)</f>
        <v>771238.37060999998</v>
      </c>
    </row>
    <row r="38" spans="2:6">
      <c r="C38" s="38"/>
      <c r="D38" s="38"/>
      <c r="E38" s="38"/>
      <c r="F38" s="38"/>
    </row>
    <row r="39" spans="2:6">
      <c r="B39" s="44"/>
      <c r="C39" s="44"/>
      <c r="D39" s="44"/>
      <c r="E39" s="44"/>
      <c r="F39" s="44"/>
    </row>
    <row r="40" spans="2:6">
      <c r="B40" s="14" t="s">
        <v>19</v>
      </c>
      <c r="C40" s="14"/>
      <c r="D40" s="14"/>
      <c r="E40" s="14"/>
      <c r="F40" s="14"/>
    </row>
    <row r="41" spans="2:6" ht="31.8" thickBot="1">
      <c r="B41" s="28" t="s">
        <v>36</v>
      </c>
      <c r="C41" s="10" t="s">
        <v>5</v>
      </c>
      <c r="D41" s="10" t="s">
        <v>6</v>
      </c>
      <c r="E41" s="10" t="s">
        <v>7</v>
      </c>
      <c r="F41" s="10" t="s">
        <v>10</v>
      </c>
    </row>
    <row r="42" spans="2:6" ht="16.2" thickBot="1">
      <c r="B42" s="11" t="s">
        <v>8</v>
      </c>
      <c r="C42" s="12">
        <f>'Tab. I.3.1A -Provincie-Miss. 10'!C83+'Tab. I.3.3A-Pro.S.Corr.-Miss.12'!C58+'Tab. I.3.5A-Pro.Cor.-AltriInt.'!C58</f>
        <v>31208.5337</v>
      </c>
      <c r="D42" s="12">
        <f>'Tab. I.3.1A -Provincie-Miss. 10'!D83+'Tab. I.3.3A-Pro.S.Corr.-Miss.12'!D58+'Tab. I.3.5A-Pro.Cor.-AltriInt.'!D58</f>
        <v>7616.0683599999993</v>
      </c>
      <c r="E42" s="12">
        <f>'Tab. I.3.1A -Provincie-Miss. 10'!E83+'Tab. I.3.3A-Pro.S.Corr.-Miss.12'!E58+'Tab. I.3.5A-Pro.Cor.-AltriInt.'!E58</f>
        <v>2067.4946500000001</v>
      </c>
      <c r="F42" s="65">
        <f>SUM(C42:E42)</f>
        <v>40892.096709999998</v>
      </c>
    </row>
    <row r="43" spans="2:6">
      <c r="C43" s="38"/>
      <c r="D43" s="38"/>
      <c r="E43" s="38"/>
      <c r="F43" s="38"/>
    </row>
    <row r="44" spans="2:6">
      <c r="B44" s="44"/>
      <c r="C44" s="44"/>
      <c r="D44" s="44"/>
      <c r="E44" s="44"/>
      <c r="F44" s="44"/>
    </row>
    <row r="45" spans="2:6">
      <c r="B45" s="14" t="s">
        <v>20</v>
      </c>
      <c r="C45" s="37"/>
      <c r="D45" s="37"/>
      <c r="E45" s="37"/>
      <c r="F45" s="37"/>
    </row>
    <row r="46" spans="2:6" ht="31.8" thickBot="1">
      <c r="B46" s="28" t="s">
        <v>36</v>
      </c>
      <c r="C46" s="10" t="s">
        <v>5</v>
      </c>
      <c r="D46" s="10" t="s">
        <v>6</v>
      </c>
      <c r="E46" s="10" t="s">
        <v>7</v>
      </c>
      <c r="F46" s="10" t="s">
        <v>10</v>
      </c>
    </row>
    <row r="47" spans="2:6" ht="16.2" thickBot="1">
      <c r="B47" s="11" t="s">
        <v>8</v>
      </c>
      <c r="C47" s="12">
        <f>SUM(C37,C42)</f>
        <v>233325.76610999997</v>
      </c>
      <c r="D47" s="12">
        <f t="shared" ref="D47:E47" si="2">SUM(D37,D42)</f>
        <v>467877.56497000001</v>
      </c>
      <c r="E47" s="12">
        <f t="shared" si="2"/>
        <v>110927.13623999996</v>
      </c>
      <c r="F47" s="65">
        <f>SUM(C47:E47)</f>
        <v>812130.46731999982</v>
      </c>
    </row>
    <row r="48" spans="2:6">
      <c r="B48" s="36"/>
      <c r="C48" s="38"/>
      <c r="D48" s="38"/>
      <c r="E48" s="38"/>
      <c r="F48" s="38"/>
    </row>
    <row r="49" spans="2:6">
      <c r="B49" s="44"/>
      <c r="C49" s="44"/>
      <c r="D49" s="44"/>
      <c r="E49" s="44"/>
      <c r="F49" s="44"/>
    </row>
    <row r="50" spans="2:6">
      <c r="B50" s="43" t="s">
        <v>13</v>
      </c>
      <c r="C50" s="43"/>
      <c r="D50" s="43"/>
      <c r="E50" s="43"/>
      <c r="F50" s="43"/>
    </row>
    <row r="51" spans="2:6" ht="31.8" thickBot="1">
      <c r="B51" s="28" t="s">
        <v>36</v>
      </c>
      <c r="C51" s="10" t="s">
        <v>5</v>
      </c>
      <c r="D51" s="10" t="s">
        <v>6</v>
      </c>
      <c r="E51" s="10" t="s">
        <v>7</v>
      </c>
      <c r="F51" s="10" t="s">
        <v>10</v>
      </c>
    </row>
    <row r="52" spans="2:6" ht="16.2" thickBot="1">
      <c r="B52" s="11" t="s">
        <v>8</v>
      </c>
      <c r="C52" s="12">
        <f>+'Tab. I.3.1A -Provincie-Miss. 10'!C103+'Tab. I.3.3A-Pro.S.Corr.-Miss.12'!C72+'Tab. I.3.5A-Pro.Cor.-AltriInt.'!C72</f>
        <v>1012129.2035299998</v>
      </c>
      <c r="D52" s="12">
        <f>+'Tab. I.3.1A -Provincie-Miss. 10'!D103+'Tab. I.3.3A-Pro.S.Corr.-Miss.12'!D72+'Tab. I.3.5A-Pro.Cor.-AltriInt.'!D72</f>
        <v>939133.50945000001</v>
      </c>
      <c r="E52" s="12">
        <f>+'Tab. I.3.1A -Provincie-Miss. 10'!E103+'Tab. I.3.3A-Pro.S.Corr.-Miss.12'!E72+'Tab. I.3.5A-Pro.Cor.-AltriInt.'!E72</f>
        <v>348320.45806999999</v>
      </c>
      <c r="F52" s="65">
        <f>SUM(C52:E52)</f>
        <v>2299583.17105</v>
      </c>
    </row>
    <row r="53" spans="2:6">
      <c r="C53" s="38"/>
      <c r="D53" s="38"/>
      <c r="E53" s="38"/>
      <c r="F53" s="38"/>
    </row>
    <row r="54" spans="2:6">
      <c r="B54" s="44"/>
      <c r="C54" s="44"/>
      <c r="D54" s="44"/>
      <c r="E54" s="44"/>
      <c r="F54" s="44"/>
    </row>
    <row r="55" spans="2:6">
      <c r="B55" s="14" t="s">
        <v>23</v>
      </c>
      <c r="C55" s="14"/>
      <c r="D55" s="14"/>
      <c r="E55" s="14"/>
      <c r="F55" s="14"/>
    </row>
    <row r="56" spans="2:6" ht="31.8" thickBot="1">
      <c r="B56" s="28" t="s">
        <v>36</v>
      </c>
      <c r="C56" s="10" t="s">
        <v>5</v>
      </c>
      <c r="D56" s="10" t="s">
        <v>6</v>
      </c>
      <c r="E56" s="10" t="s">
        <v>7</v>
      </c>
      <c r="F56" s="10" t="s">
        <v>10</v>
      </c>
    </row>
    <row r="57" spans="2:6" ht="16.2" thickBot="1">
      <c r="B57" s="11" t="s">
        <v>8</v>
      </c>
      <c r="C57" s="12">
        <f>+'Tab. I.3.1A -Provincie-Miss. 10'!C113+'Tab. I.3.3A-Pro.S.Corr.-Miss.12'!C79+'Tab. I.3.5A-Pro.Cor.-AltriInt.'!C79</f>
        <v>268812.88377000001</v>
      </c>
      <c r="D57" s="12">
        <f>+'Tab. I.3.1A -Provincie-Miss. 10'!D113+'Tab. I.3.3A-Pro.S.Corr.-Miss.12'!D79+'Tab. I.3.5A-Pro.Cor.-AltriInt.'!D79</f>
        <v>27414.254309999997</v>
      </c>
      <c r="E57" s="12">
        <f>+'Tab. I.3.1A -Provincie-Miss. 10'!E113+'Tab. I.3.3A-Pro.S.Corr.-Miss.12'!E79+'Tab. I.3.5A-Pro.Cor.-AltriInt.'!E79</f>
        <v>22054.806739999996</v>
      </c>
      <c r="F57" s="65">
        <f>SUM(C57:E57)</f>
        <v>318281.94481999998</v>
      </c>
    </row>
    <row r="58" spans="2:6">
      <c r="C58" s="38"/>
      <c r="D58" s="38"/>
      <c r="E58" s="38"/>
      <c r="F58" s="38"/>
    </row>
    <row r="59" spans="2:6">
      <c r="B59" s="44"/>
      <c r="C59" s="44"/>
      <c r="D59" s="44"/>
      <c r="E59" s="44"/>
      <c r="F59" s="44"/>
    </row>
    <row r="60" spans="2:6">
      <c r="B60" s="14" t="s">
        <v>21</v>
      </c>
      <c r="C60" s="37"/>
      <c r="D60" s="37"/>
      <c r="E60" s="37"/>
      <c r="F60" s="37"/>
    </row>
    <row r="61" spans="2:6" ht="31.8" thickBot="1">
      <c r="B61" s="28" t="s">
        <v>36</v>
      </c>
      <c r="C61" s="10" t="s">
        <v>5</v>
      </c>
      <c r="D61" s="10" t="s">
        <v>6</v>
      </c>
      <c r="E61" s="10" t="s">
        <v>7</v>
      </c>
      <c r="F61" s="10" t="s">
        <v>10</v>
      </c>
    </row>
    <row r="62" spans="2:6" ht="16.2" thickBot="1">
      <c r="B62" s="11" t="s">
        <v>8</v>
      </c>
      <c r="C62" s="12">
        <f>SUM(C52,C57)</f>
        <v>1280942.0872999998</v>
      </c>
      <c r="D62" s="12">
        <f t="shared" ref="D62:E62" si="3">SUM(D52,D57)</f>
        <v>966547.76376</v>
      </c>
      <c r="E62" s="12">
        <f t="shared" si="3"/>
        <v>370375.26480999996</v>
      </c>
      <c r="F62" s="65">
        <f>SUM(C62:E62)</f>
        <v>2617865.1158699999</v>
      </c>
    </row>
    <row r="63" spans="2:6">
      <c r="B63" s="15" t="s">
        <v>11</v>
      </c>
      <c r="C63" s="38"/>
      <c r="D63" s="38"/>
      <c r="E63" s="38"/>
      <c r="F63" s="38"/>
    </row>
    <row r="64" spans="2:6">
      <c r="B64" s="7" t="s">
        <v>59</v>
      </c>
      <c r="C64" s="39"/>
      <c r="D64" s="15"/>
      <c r="E64" s="15"/>
    </row>
  </sheetData>
  <mergeCells count="18">
    <mergeCell ref="B49:F49"/>
    <mergeCell ref="B50:F50"/>
    <mergeCell ref="B54:F54"/>
    <mergeCell ref="B59:F59"/>
    <mergeCell ref="B44:F44"/>
    <mergeCell ref="B19:F19"/>
    <mergeCell ref="B20:F20"/>
    <mergeCell ref="B24:F24"/>
    <mergeCell ref="B29:F29"/>
    <mergeCell ref="B34:F34"/>
    <mergeCell ref="B35:F35"/>
    <mergeCell ref="B39:F39"/>
    <mergeCell ref="B14:F14"/>
    <mergeCell ref="B3:F3"/>
    <mergeCell ref="B4:F4"/>
    <mergeCell ref="B5:F5"/>
    <mergeCell ref="B9:F9"/>
    <mergeCell ref="B10:F10"/>
  </mergeCells>
  <printOptions horizontalCentered="1"/>
  <pageMargins left="0.11811023622047245" right="0.11811023622047245" top="0.74803149606299213" bottom="0.74803149606299213" header="0.31496062992125984" footer="0.31496062992125984"/>
  <pageSetup paperSize="8" scale="80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4"/>
  <sheetViews>
    <sheetView zoomScaleNormal="100" workbookViewId="0"/>
  </sheetViews>
  <sheetFormatPr defaultColWidth="8.88671875" defaultRowHeight="13.8"/>
  <cols>
    <col min="1" max="1" width="8.88671875" style="3"/>
    <col min="2" max="2" width="50.6640625" style="3" customWidth="1"/>
    <col min="3" max="4" width="26.6640625" style="3" customWidth="1"/>
    <col min="5" max="5" width="20.6640625" style="3" customWidth="1"/>
    <col min="6" max="6" width="30.6640625" style="3" customWidth="1"/>
    <col min="7" max="16384" width="8.88671875" style="3"/>
  </cols>
  <sheetData>
    <row r="2" spans="2:6">
      <c r="B2" s="2" t="s">
        <v>73</v>
      </c>
      <c r="C2" s="2"/>
      <c r="D2" s="2"/>
      <c r="E2" s="2"/>
      <c r="F2" s="2"/>
    </row>
    <row r="3" spans="2:6">
      <c r="B3" s="50"/>
      <c r="C3" s="50"/>
      <c r="D3" s="50"/>
      <c r="E3" s="50"/>
      <c r="F3" s="50"/>
    </row>
    <row r="4" spans="2:6">
      <c r="B4" s="49"/>
      <c r="C4" s="49"/>
      <c r="D4" s="49"/>
      <c r="E4" s="49"/>
      <c r="F4" s="49"/>
    </row>
    <row r="5" spans="2:6">
      <c r="B5" s="47" t="s">
        <v>62</v>
      </c>
      <c r="C5" s="51"/>
      <c r="D5" s="51"/>
      <c r="E5" s="51"/>
      <c r="F5" s="51"/>
    </row>
    <row r="6" spans="2:6" ht="49.95" customHeight="1" thickBot="1">
      <c r="B6" s="20" t="s">
        <v>37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2" thickBot="1">
      <c r="B7" s="5" t="s">
        <v>8</v>
      </c>
      <c r="C7" s="12">
        <f>+'Tab. I.3.2A-Pro.C.Cap.-Miss. 10'!C13+'Tab.I.3.4A-Pro.C.Cap.-Miss.12'!C9</f>
        <v>498474.03288900002</v>
      </c>
      <c r="D7" s="12">
        <f>'Tab. I.3.2A-Pro.C.Cap.-Miss. 10'!D13+'Tab.I.3.4A-Pro.C.Cap.-Miss.12'!D9+'Tab.I.3.6A-Pro.C.Cap.-AltriInt.'!D9</f>
        <v>1212535.5941000001</v>
      </c>
      <c r="E7" s="12">
        <f>'Tab. I.3.2A-Pro.C.Cap.-Miss. 10'!E13+'Tab.I.3.4A-Pro.C.Cap.-Miss.12'!E9+'Tab.I.3.6A-Pro.C.Cap.-AltriInt.'!E9</f>
        <v>210932.07605000003</v>
      </c>
      <c r="F7" s="66">
        <f>SUM(C7:E7)</f>
        <v>1921941.703039</v>
      </c>
    </row>
    <row r="8" spans="2:6">
      <c r="C8" s="38"/>
      <c r="D8" s="38"/>
      <c r="E8" s="38"/>
      <c r="F8" s="38"/>
    </row>
    <row r="9" spans="2:6">
      <c r="B9" s="50"/>
      <c r="C9" s="50"/>
      <c r="D9" s="50"/>
      <c r="E9" s="50"/>
      <c r="F9" s="50"/>
    </row>
    <row r="10" spans="2:6">
      <c r="B10" s="47" t="s">
        <v>66</v>
      </c>
      <c r="C10" s="51"/>
      <c r="D10" s="51"/>
      <c r="E10" s="51"/>
      <c r="F10" s="51"/>
    </row>
    <row r="11" spans="2:6" ht="46.95" customHeight="1" thickBot="1">
      <c r="B11" s="20" t="s">
        <v>37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2" thickBot="1">
      <c r="B12" s="5" t="s">
        <v>8</v>
      </c>
      <c r="C12" s="12">
        <f>+'Tab. I.3.2A-Pro.C.Cap.-Miss. 10'!C23+'Tab.I.3.4A-Pro.C.Cap.-Miss.12'!C16</f>
        <v>81945.93591</v>
      </c>
      <c r="D12" s="12">
        <f>+'Tab. I.3.2A-Pro.C.Cap.-Miss. 10'!D23+'Tab.I.3.4A-Pro.C.Cap.-Miss.12'!D16</f>
        <v>4391.5193800000006</v>
      </c>
      <c r="E12" s="12">
        <f>'Tab. I.3.2A-Pro.C.Cap.-Miss. 10'!E23+'Tab.I.3.4A-Pro.C.Cap.-Miss.12'!E16+'Tab.I.3.6A-Pro.C.Cap.-AltriInt.'!E16</f>
        <v>47669.912780000006</v>
      </c>
      <c r="F12" s="66">
        <f>SUM(C12:E12)</f>
        <v>134007.36807</v>
      </c>
    </row>
    <row r="13" spans="2:6">
      <c r="C13" s="38"/>
      <c r="D13" s="38"/>
      <c r="E13" s="38"/>
      <c r="F13" s="38"/>
    </row>
    <row r="14" spans="2:6">
      <c r="B14" s="50"/>
      <c r="C14" s="50"/>
      <c r="D14" s="50"/>
      <c r="E14" s="50"/>
      <c r="F14" s="50"/>
    </row>
    <row r="15" spans="2:6">
      <c r="B15" s="21" t="s">
        <v>63</v>
      </c>
      <c r="C15" s="21"/>
      <c r="D15" s="21"/>
      <c r="E15" s="21"/>
      <c r="F15" s="21"/>
    </row>
    <row r="16" spans="2:6" ht="47.4" customHeight="1" thickBot="1">
      <c r="B16" s="20" t="s">
        <v>37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2" thickBot="1">
      <c r="B17" s="5" t="s">
        <v>8</v>
      </c>
      <c r="C17" s="12">
        <f>SUM(C7,C12)</f>
        <v>580419.96879900002</v>
      </c>
      <c r="D17" s="12">
        <f t="shared" ref="D17:E17" si="0">SUM(D7,D12)</f>
        <v>1216927.1134800001</v>
      </c>
      <c r="E17" s="12">
        <f t="shared" si="0"/>
        <v>258601.98883000005</v>
      </c>
      <c r="F17" s="66">
        <f>SUM(C17:E17)</f>
        <v>2055949.0711090001</v>
      </c>
    </row>
    <row r="18" spans="2:6">
      <c r="B18" s="40"/>
      <c r="C18" s="38"/>
      <c r="D18" s="38"/>
      <c r="E18" s="38"/>
      <c r="F18" s="38"/>
    </row>
    <row r="19" spans="2:6">
      <c r="B19" s="49"/>
      <c r="C19" s="49"/>
      <c r="D19" s="49"/>
      <c r="E19" s="49"/>
      <c r="F19" s="49"/>
    </row>
    <row r="20" spans="2:6">
      <c r="B20" s="47" t="s">
        <v>64</v>
      </c>
      <c r="C20" s="51"/>
      <c r="D20" s="51"/>
      <c r="E20" s="51"/>
      <c r="F20" s="51"/>
    </row>
    <row r="21" spans="2:6" ht="46.95" customHeight="1" thickBot="1">
      <c r="B21" s="20" t="s">
        <v>37</v>
      </c>
      <c r="C21" s="4" t="s">
        <v>5</v>
      </c>
      <c r="D21" s="4" t="s">
        <v>6</v>
      </c>
      <c r="E21" s="4" t="s">
        <v>7</v>
      </c>
      <c r="F21" s="4" t="s">
        <v>10</v>
      </c>
    </row>
    <row r="22" spans="2:6" ht="16.2" thickBot="1">
      <c r="B22" s="5" t="s">
        <v>8</v>
      </c>
      <c r="C22" s="12">
        <f>'Tab. I.3.2A-Pro.C.Cap.-Miss. 10'!C43+'Tab.I.3.4A-Pro.C.Cap.-Miss.12'!C30+'Tab.I.3.6A-Pro.C.Cap.-AltriInt.'!C30</f>
        <v>215063.26191999999</v>
      </c>
      <c r="D22" s="12">
        <f>'Tab. I.3.2A-Pro.C.Cap.-Miss. 10'!D43+'Tab.I.3.4A-Pro.C.Cap.-Miss.12'!D30+'Tab.I.3.6A-Pro.C.Cap.-AltriInt.'!D30</f>
        <v>417948.08808000002</v>
      </c>
      <c r="E22" s="12">
        <f>'Tab. I.3.2A-Pro.C.Cap.-Miss. 10'!E43+'Tab.I.3.4A-Pro.C.Cap.-Miss.12'!E30+'Tab.I.3.6A-Pro.C.Cap.-AltriInt.'!E30</f>
        <v>72790.741900000008</v>
      </c>
      <c r="F22" s="66">
        <f>SUM(C22:E22)</f>
        <v>705802.0919</v>
      </c>
    </row>
    <row r="23" spans="2:6">
      <c r="C23" s="38"/>
      <c r="D23" s="38"/>
      <c r="E23" s="38"/>
      <c r="F23" s="38"/>
    </row>
    <row r="24" spans="2:6">
      <c r="B24" s="50"/>
      <c r="C24" s="50"/>
      <c r="D24" s="50"/>
      <c r="E24" s="50"/>
      <c r="F24" s="50"/>
    </row>
    <row r="25" spans="2:6">
      <c r="B25" s="21" t="s">
        <v>65</v>
      </c>
      <c r="C25" s="22"/>
      <c r="D25" s="22"/>
      <c r="E25" s="22"/>
      <c r="F25" s="22"/>
    </row>
    <row r="26" spans="2:6" ht="46.95" customHeight="1" thickBot="1">
      <c r="B26" s="20" t="s">
        <v>37</v>
      </c>
      <c r="C26" s="4" t="s">
        <v>5</v>
      </c>
      <c r="D26" s="4" t="s">
        <v>6</v>
      </c>
      <c r="E26" s="4" t="s">
        <v>7</v>
      </c>
      <c r="F26" s="4" t="s">
        <v>10</v>
      </c>
    </row>
    <row r="27" spans="2:6" ht="16.2" thickBot="1">
      <c r="B27" s="5" t="s">
        <v>8</v>
      </c>
      <c r="C27" s="12">
        <f>'Tab. I.3.2A-Pro.C.Cap.-Miss. 10'!C53+'Tab.I.3.4A-Pro.C.Cap.-Miss.12'!C37+'Tab.I.3.6A-Pro.C.Cap.-AltriInt.'!C37</f>
        <v>27345.221619999997</v>
      </c>
      <c r="D27" s="12">
        <f>'Tab. I.3.2A-Pro.C.Cap.-Miss. 10'!D53+'Tab.I.3.4A-Pro.C.Cap.-Miss.12'!D37+'Tab.I.3.6A-Pro.C.Cap.-AltriInt.'!D37</f>
        <v>2606.11204</v>
      </c>
      <c r="E27" s="12">
        <f>'Tab. I.3.2A-Pro.C.Cap.-Miss. 10'!E53+'Tab.I.3.4A-Pro.C.Cap.-Miss.12'!E37+'Tab.I.3.6A-Pro.C.Cap.-AltriInt.'!E37</f>
        <v>19645.71689</v>
      </c>
      <c r="F27" s="66">
        <f>SUM(C27:E27)</f>
        <v>49597.05055</v>
      </c>
    </row>
    <row r="28" spans="2:6">
      <c r="C28" s="38"/>
      <c r="D28" s="38"/>
      <c r="E28" s="38"/>
      <c r="F28" s="38"/>
    </row>
    <row r="29" spans="2:6">
      <c r="B29" s="50"/>
      <c r="C29" s="50"/>
      <c r="D29" s="50"/>
      <c r="E29" s="50"/>
      <c r="F29" s="50"/>
    </row>
    <row r="30" spans="2:6">
      <c r="B30" s="21" t="s">
        <v>53</v>
      </c>
      <c r="C30" s="22"/>
      <c r="D30" s="22"/>
      <c r="E30" s="22"/>
      <c r="F30" s="22"/>
    </row>
    <row r="31" spans="2:6" ht="46.2" customHeight="1" thickBot="1">
      <c r="B31" s="20" t="s">
        <v>37</v>
      </c>
      <c r="C31" s="4" t="s">
        <v>5</v>
      </c>
      <c r="D31" s="4" t="s">
        <v>6</v>
      </c>
      <c r="E31" s="4" t="s">
        <v>7</v>
      </c>
      <c r="F31" s="4" t="s">
        <v>10</v>
      </c>
    </row>
    <row r="32" spans="2:6" ht="16.2" thickBot="1">
      <c r="B32" s="5" t="s">
        <v>8</v>
      </c>
      <c r="C32" s="6">
        <f>SUM(C22,C27)</f>
        <v>242408.48353999999</v>
      </c>
      <c r="D32" s="6">
        <f t="shared" ref="D32:E32" si="1">SUM(D22,D27)</f>
        <v>420554.20011999999</v>
      </c>
      <c r="E32" s="6">
        <f t="shared" si="1"/>
        <v>92436.458790000004</v>
      </c>
      <c r="F32" s="66">
        <f>SUM(C32:E32)</f>
        <v>755399.14244999993</v>
      </c>
    </row>
    <row r="33" spans="2:6">
      <c r="B33" s="40"/>
      <c r="C33" s="38"/>
      <c r="D33" s="38"/>
      <c r="E33" s="38"/>
      <c r="F33" s="38"/>
    </row>
    <row r="34" spans="2:6">
      <c r="B34" s="49"/>
      <c r="C34" s="49"/>
      <c r="D34" s="49"/>
      <c r="E34" s="49"/>
      <c r="F34" s="49"/>
    </row>
    <row r="35" spans="2:6">
      <c r="B35" s="47" t="s">
        <v>25</v>
      </c>
      <c r="C35" s="47"/>
      <c r="D35" s="47"/>
      <c r="E35" s="47"/>
      <c r="F35" s="47"/>
    </row>
    <row r="36" spans="2:6" ht="48.6" customHeight="1" thickBot="1">
      <c r="B36" s="20" t="s">
        <v>37</v>
      </c>
      <c r="C36" s="4" t="s">
        <v>5</v>
      </c>
      <c r="D36" s="4" t="s">
        <v>6</v>
      </c>
      <c r="E36" s="4" t="s">
        <v>7</v>
      </c>
      <c r="F36" s="4" t="s">
        <v>10</v>
      </c>
    </row>
    <row r="37" spans="2:6" ht="16.2" thickBot="1">
      <c r="B37" s="5" t="s">
        <v>8</v>
      </c>
      <c r="C37" s="12">
        <f>'Tab. I.3.2A-Pro.C.Cap.-Miss. 10'!C73+'Tab.I.3.4A-Pro.C.Cap.-Miss.12'!C51+'Tab.I.3.6A-Pro.C.Cap.-AltriInt.'!C51</f>
        <v>233182.38325999997</v>
      </c>
      <c r="D37" s="12">
        <f>'Tab. I.3.2A-Pro.C.Cap.-Miss. 10'!D73+'Tab.I.3.4A-Pro.C.Cap.-Miss.12'!D51+'Tab.I.3.6A-Pro.C.Cap.-AltriInt.'!D51</f>
        <v>676562.87720999995</v>
      </c>
      <c r="E37" s="12">
        <f>'Tab. I.3.2A-Pro.C.Cap.-Miss. 10'!E73+'Tab.I.3.4A-Pro.C.Cap.-Miss.12'!E51+'Tab.I.3.6A-Pro.C.Cap.-AltriInt.'!E51</f>
        <v>95298.271259999994</v>
      </c>
      <c r="F37" s="66">
        <f>SUM(C37:E37)</f>
        <v>1005043.5317299998</v>
      </c>
    </row>
    <row r="38" spans="2:6" ht="15.6">
      <c r="B38" s="24"/>
      <c r="C38" s="38"/>
      <c r="D38" s="38"/>
      <c r="E38" s="38"/>
      <c r="F38" s="38"/>
    </row>
    <row r="40" spans="2:6">
      <c r="B40" s="47" t="s">
        <v>74</v>
      </c>
      <c r="C40" s="47"/>
      <c r="D40" s="47"/>
      <c r="E40" s="47"/>
      <c r="F40" s="47"/>
    </row>
    <row r="41" spans="2:6" ht="47.4" customHeight="1" thickBot="1">
      <c r="B41" s="20" t="s">
        <v>37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6.2" thickBot="1">
      <c r="B42" s="5" t="s">
        <v>8</v>
      </c>
      <c r="C42" s="12">
        <f>'Tab. I.3.2A-Pro.C.Cap.-Miss. 10'!C83+'Tab.I.3.4A-Pro.C.Cap.-Miss.12'!C58+'Tab.I.3.6A-Pro.C.Cap.-AltriInt.'!C58</f>
        <v>56959.799469999998</v>
      </c>
      <c r="D42" s="12">
        <f>'Tab. I.3.2A-Pro.C.Cap.-Miss. 10'!D83+'Tab.I.3.4A-Pro.C.Cap.-Miss.12'!D58+'Tab.I.3.6A-Pro.C.Cap.-AltriInt.'!D58</f>
        <v>5290.8054999999995</v>
      </c>
      <c r="E42" s="12">
        <f>'Tab. I.3.2A-Pro.C.Cap.-Miss. 10'!E83+'Tab.I.3.4A-Pro.C.Cap.-Miss.12'!E58+'Tab.I.3.6A-Pro.C.Cap.-AltriInt.'!E58</f>
        <v>16250.64126</v>
      </c>
      <c r="F42" s="66">
        <f>SUM(C42:E42)</f>
        <v>78501.246230000004</v>
      </c>
    </row>
    <row r="43" spans="2:6">
      <c r="C43" s="38"/>
      <c r="D43" s="38"/>
      <c r="E43" s="38"/>
      <c r="F43" s="38"/>
    </row>
    <row r="45" spans="2:6">
      <c r="B45" s="21" t="s">
        <v>26</v>
      </c>
      <c r="C45" s="38"/>
      <c r="D45" s="38"/>
      <c r="E45" s="38"/>
      <c r="F45" s="38"/>
    </row>
    <row r="46" spans="2:6" ht="46.95" customHeight="1" thickBot="1">
      <c r="B46" s="20" t="s">
        <v>37</v>
      </c>
      <c r="C46" s="4" t="s">
        <v>5</v>
      </c>
      <c r="D46" s="4" t="s">
        <v>6</v>
      </c>
      <c r="E46" s="4" t="s">
        <v>7</v>
      </c>
      <c r="F46" s="4" t="s">
        <v>10</v>
      </c>
    </row>
    <row r="47" spans="2:6" ht="16.2" thickBot="1">
      <c r="B47" s="5" t="s">
        <v>8</v>
      </c>
      <c r="C47" s="12">
        <f>SUM(C37,C42)</f>
        <v>290142.18273</v>
      </c>
      <c r="D47" s="12">
        <f t="shared" ref="D47:E47" si="2">SUM(D37,D42)</f>
        <v>681853.68270999996</v>
      </c>
      <c r="E47" s="12">
        <f t="shared" si="2"/>
        <v>111548.91252</v>
      </c>
      <c r="F47" s="66">
        <f>SUM(C47:E47)</f>
        <v>1083544.7779599999</v>
      </c>
    </row>
    <row r="48" spans="2:6">
      <c r="B48" s="40"/>
      <c r="C48" s="38"/>
      <c r="D48" s="38"/>
      <c r="E48" s="38"/>
      <c r="F48" s="38"/>
    </row>
    <row r="49" spans="2:6">
      <c r="B49" s="33"/>
      <c r="C49" s="33"/>
      <c r="D49" s="33"/>
      <c r="E49" s="33"/>
      <c r="F49" s="33"/>
    </row>
    <row r="50" spans="2:6">
      <c r="B50" s="21" t="s">
        <v>27</v>
      </c>
      <c r="C50" s="21"/>
      <c r="D50" s="21"/>
      <c r="E50" s="21"/>
      <c r="F50" s="21"/>
    </row>
    <row r="51" spans="2:6" ht="47.4" customHeight="1" thickBot="1">
      <c r="B51" s="20" t="s">
        <v>37</v>
      </c>
      <c r="C51" s="4" t="s">
        <v>5</v>
      </c>
      <c r="D51" s="4" t="s">
        <v>6</v>
      </c>
      <c r="E51" s="4" t="s">
        <v>7</v>
      </c>
      <c r="F51" s="4" t="s">
        <v>10</v>
      </c>
    </row>
    <row r="52" spans="2:6" ht="16.2" thickBot="1">
      <c r="B52" s="5" t="s">
        <v>8</v>
      </c>
      <c r="C52" s="12">
        <f>'Tab. I.3.2A-Pro.C.Cap.-Miss. 10'!C103+'Tab.I.3.4A-Pro.C.Cap.-Miss.12'!C72+'Tab.I.3.6A-Pro.C.Cap.-AltriInt.'!C72</f>
        <v>451469.64518000005</v>
      </c>
      <c r="D52" s="12">
        <f>'Tab. I.3.2A-Pro.C.Cap.-Miss. 10'!D103+'Tab.I.3.4A-Pro.C.Cap.-Miss.12'!D72+'Tab.I.3.6A-Pro.C.Cap.-AltriInt.'!D72</f>
        <v>1086455.00728</v>
      </c>
      <c r="E52" s="12">
        <f>'Tab. I.3.2A-Pro.C.Cap.-Miss. 10'!E103+'Tab.I.3.4A-Pro.C.Cap.-Miss.12'!E72+'Tab.I.3.6A-Pro.C.Cap.-AltriInt.'!E72</f>
        <v>165823.50160999998</v>
      </c>
      <c r="F52" s="66">
        <f>SUM(C52:E52)</f>
        <v>1703748.1540699999</v>
      </c>
    </row>
    <row r="53" spans="2:6" ht="14.4" customHeight="1">
      <c r="B53" s="40"/>
      <c r="C53" s="38"/>
      <c r="D53" s="38"/>
      <c r="E53" s="38"/>
      <c r="F53" s="38"/>
    </row>
    <row r="54" spans="2:6">
      <c r="B54" s="49"/>
      <c r="C54" s="49"/>
      <c r="D54" s="49"/>
      <c r="E54" s="49"/>
      <c r="F54" s="49"/>
    </row>
    <row r="55" spans="2:6" ht="39" customHeight="1">
      <c r="B55" s="48" t="s">
        <v>67</v>
      </c>
      <c r="C55" s="48"/>
      <c r="D55" s="48"/>
      <c r="E55" s="48"/>
      <c r="F55" s="48"/>
    </row>
    <row r="56" spans="2:6" ht="47.4" customHeight="1" thickBot="1">
      <c r="B56" s="20" t="s">
        <v>37</v>
      </c>
      <c r="C56" s="4" t="s">
        <v>5</v>
      </c>
      <c r="D56" s="4" t="s">
        <v>6</v>
      </c>
      <c r="E56" s="4" t="s">
        <v>7</v>
      </c>
      <c r="F56" s="4" t="s">
        <v>10</v>
      </c>
    </row>
    <row r="57" spans="2:6" ht="16.2" thickBot="1">
      <c r="B57" s="5" t="s">
        <v>8</v>
      </c>
      <c r="C57" s="12">
        <f>'Tab. I.3.2A-Pro.C.Cap.-Miss. 10'!C113+'Tab.I.3.4A-Pro.C.Cap.-Miss.12'!C79+'Tab.I.3.6A-Pro.C.Cap.-AltriInt.'!C79</f>
        <v>85131.021089999995</v>
      </c>
      <c r="D57" s="12">
        <f>'Tab. I.3.2A-Pro.C.Cap.-Miss. 10'!D113+'Tab.I.3.4A-Pro.C.Cap.-Miss.12'!D79+'Tab.I.3.6A-Pro.C.Cap.-AltriInt.'!D79</f>
        <v>7896.9175400000004</v>
      </c>
      <c r="E57" s="12">
        <f>'Tab. I.3.2A-Pro.C.Cap.-Miss. 10'!E113+'Tab.I.3.4A-Pro.C.Cap.-Miss.12'!E79+'Tab.I.3.6A-Pro.C.Cap.-AltriInt.'!E79</f>
        <v>35896.35815</v>
      </c>
      <c r="F57" s="66">
        <f>SUM(C57:E57)</f>
        <v>128924.29677999999</v>
      </c>
    </row>
    <row r="58" spans="2:6">
      <c r="C58" s="38"/>
      <c r="D58" s="38"/>
      <c r="E58" s="38"/>
      <c r="F58" s="38"/>
    </row>
    <row r="59" spans="2:6">
      <c r="B59" s="49"/>
      <c r="C59" s="49"/>
      <c r="D59" s="49"/>
      <c r="E59" s="49"/>
      <c r="F59" s="49"/>
    </row>
    <row r="60" spans="2:6">
      <c r="B60" s="21" t="s">
        <v>28</v>
      </c>
      <c r="C60" s="22"/>
      <c r="D60" s="22"/>
      <c r="E60" s="22"/>
      <c r="F60" s="22"/>
    </row>
    <row r="61" spans="2:6" ht="46.95" customHeight="1" thickBot="1">
      <c r="B61" s="20" t="s">
        <v>37</v>
      </c>
      <c r="C61" s="4" t="s">
        <v>5</v>
      </c>
      <c r="D61" s="4" t="s">
        <v>6</v>
      </c>
      <c r="E61" s="4" t="s">
        <v>7</v>
      </c>
      <c r="F61" s="4" t="s">
        <v>10</v>
      </c>
    </row>
    <row r="62" spans="2:6" ht="16.2" thickBot="1">
      <c r="B62" s="5" t="s">
        <v>8</v>
      </c>
      <c r="C62" s="12">
        <f>SUM(C52,C57)</f>
        <v>536600.66627000005</v>
      </c>
      <c r="D62" s="12">
        <f t="shared" ref="D62:E62" si="3">SUM(D52,D57)</f>
        <v>1094351.9248200001</v>
      </c>
      <c r="E62" s="12">
        <f t="shared" si="3"/>
        <v>201719.85975999996</v>
      </c>
      <c r="F62" s="66">
        <f>SUM(C62:E62)</f>
        <v>1832672.4508500001</v>
      </c>
    </row>
    <row r="63" spans="2:6">
      <c r="B63" s="7" t="s">
        <v>11</v>
      </c>
      <c r="C63" s="38"/>
      <c r="D63" s="38"/>
      <c r="E63" s="38"/>
      <c r="F63" s="38"/>
    </row>
    <row r="64" spans="2:6">
      <c r="B64" s="7" t="s">
        <v>59</v>
      </c>
      <c r="C64" s="41"/>
      <c r="D64" s="41"/>
      <c r="E64" s="41"/>
      <c r="F64" s="41"/>
    </row>
  </sheetData>
  <mergeCells count="16">
    <mergeCell ref="B59:F59"/>
    <mergeCell ref="B10:F10"/>
    <mergeCell ref="B40:F40"/>
    <mergeCell ref="B55:F55"/>
    <mergeCell ref="B3:F3"/>
    <mergeCell ref="B4:F4"/>
    <mergeCell ref="B5:F5"/>
    <mergeCell ref="B9:F9"/>
    <mergeCell ref="B14:F14"/>
    <mergeCell ref="B19:F19"/>
    <mergeCell ref="B20:F20"/>
    <mergeCell ref="B24:F24"/>
    <mergeCell ref="B29:F29"/>
    <mergeCell ref="B34:F34"/>
    <mergeCell ref="B35:F35"/>
    <mergeCell ref="B54:F54"/>
  </mergeCells>
  <printOptions horizontalCentered="1"/>
  <pageMargins left="0.70866141732283472" right="0.70866141732283472" top="0.55118110236220474" bottom="0.27559055118110237" header="0.31496062992125984" footer="0.31496062992125984"/>
  <pageSetup paperSize="8" scale="84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4"/>
  <sheetViews>
    <sheetView workbookViewId="0"/>
  </sheetViews>
  <sheetFormatPr defaultColWidth="8.88671875" defaultRowHeight="13.8"/>
  <cols>
    <col min="1" max="1" width="8.88671875" style="3"/>
    <col min="2" max="2" width="50.6640625" style="3" customWidth="1"/>
    <col min="3" max="4" width="26.6640625" style="3" customWidth="1"/>
    <col min="5" max="5" width="20.6640625" style="3" customWidth="1"/>
    <col min="6" max="6" width="30.6640625" style="3" customWidth="1"/>
    <col min="7" max="16384" width="8.88671875" style="3"/>
  </cols>
  <sheetData>
    <row r="2" spans="2:6">
      <c r="B2" s="2" t="s">
        <v>97</v>
      </c>
      <c r="C2" s="2"/>
      <c r="D2" s="2"/>
      <c r="E2" s="2"/>
      <c r="F2" s="2"/>
    </row>
    <row r="3" spans="2:6">
      <c r="B3" s="50"/>
      <c r="C3" s="50"/>
      <c r="D3" s="50"/>
      <c r="E3" s="50"/>
      <c r="F3" s="50"/>
    </row>
    <row r="4" spans="2:6">
      <c r="B4" s="49"/>
      <c r="C4" s="49"/>
      <c r="D4" s="49"/>
      <c r="E4" s="49"/>
      <c r="F4" s="49"/>
    </row>
    <row r="5" spans="2:6">
      <c r="B5" s="47" t="s">
        <v>86</v>
      </c>
      <c r="C5" s="51"/>
      <c r="D5" s="51"/>
      <c r="E5" s="51"/>
      <c r="F5" s="51"/>
    </row>
    <row r="6" spans="2:6" ht="49.95" customHeight="1" thickBot="1">
      <c r="B6" s="20" t="s">
        <v>84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2" thickBot="1">
      <c r="B7" s="5" t="s">
        <v>8</v>
      </c>
      <c r="C7" s="6"/>
      <c r="D7" s="6"/>
      <c r="E7" s="6"/>
      <c r="F7" s="66"/>
    </row>
    <row r="8" spans="2:6">
      <c r="C8" s="38"/>
      <c r="D8" s="38"/>
      <c r="E8" s="38"/>
      <c r="F8" s="38"/>
    </row>
    <row r="9" spans="2:6">
      <c r="B9" s="50"/>
      <c r="C9" s="50"/>
      <c r="D9" s="50"/>
      <c r="E9" s="50"/>
      <c r="F9" s="50"/>
    </row>
    <row r="10" spans="2:6">
      <c r="B10" s="47" t="s">
        <v>85</v>
      </c>
      <c r="C10" s="51"/>
      <c r="D10" s="51"/>
      <c r="E10" s="51"/>
      <c r="F10" s="51"/>
    </row>
    <row r="11" spans="2:6" ht="46.95" customHeight="1" thickBot="1">
      <c r="B11" s="20" t="s">
        <v>84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2" thickBot="1">
      <c r="B12" s="5" t="s">
        <v>8</v>
      </c>
      <c r="C12" s="6">
        <f>'Ta. I.3.7A-Pro.Totale correnti '!C12+'Tab. I.3.8A - Totale C.Capitale'!C12</f>
        <v>329054.41602999996</v>
      </c>
      <c r="D12" s="6">
        <f>'Ta. I.3.7A-Pro.Totale correnti '!D12+'Tab. I.3.8A - Totale C.Capitale'!D12</f>
        <v>33505.612959999999</v>
      </c>
      <c r="E12" s="6">
        <f>'Ta. I.3.7A-Pro.Totale correnti '!E12+'Tab. I.3.8A - Totale C.Capitale'!E12</f>
        <v>76234.917220000003</v>
      </c>
      <c r="F12" s="66">
        <f>SUM(C12:E12)</f>
        <v>438794.94620999997</v>
      </c>
    </row>
    <row r="13" spans="2:6">
      <c r="C13" s="38"/>
      <c r="D13" s="38"/>
      <c r="E13" s="38"/>
      <c r="F13" s="38"/>
    </row>
    <row r="14" spans="2:6">
      <c r="B14" s="50"/>
      <c r="C14" s="50"/>
      <c r="D14" s="50"/>
      <c r="E14" s="50"/>
      <c r="F14" s="50"/>
    </row>
    <row r="15" spans="2:6">
      <c r="B15" s="21" t="s">
        <v>87</v>
      </c>
      <c r="C15" s="21"/>
      <c r="D15" s="21"/>
      <c r="E15" s="21"/>
      <c r="F15" s="21"/>
    </row>
    <row r="16" spans="2:6" ht="47.4" customHeight="1" thickBot="1">
      <c r="B16" s="20" t="s">
        <v>84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2" thickBot="1">
      <c r="B17" s="5" t="s">
        <v>8</v>
      </c>
      <c r="C17" s="6">
        <f>SUM(C7,C12)</f>
        <v>329054.41602999996</v>
      </c>
      <c r="D17" s="6">
        <f t="shared" ref="D17:E17" si="0">SUM(D7,D12)</f>
        <v>33505.612959999999</v>
      </c>
      <c r="E17" s="6">
        <f t="shared" si="0"/>
        <v>76234.917220000003</v>
      </c>
      <c r="F17" s="66">
        <f>SUM(C17:E17)</f>
        <v>438794.94620999997</v>
      </c>
    </row>
    <row r="18" spans="2:6">
      <c r="B18" s="40"/>
      <c r="C18" s="38"/>
      <c r="D18" s="38"/>
      <c r="E18" s="38"/>
      <c r="F18" s="38"/>
    </row>
    <row r="19" spans="2:6">
      <c r="B19" s="49"/>
      <c r="C19" s="49"/>
      <c r="D19" s="49"/>
      <c r="E19" s="49"/>
      <c r="F19" s="49"/>
    </row>
    <row r="20" spans="2:6">
      <c r="B20" s="47" t="s">
        <v>88</v>
      </c>
      <c r="C20" s="51"/>
      <c r="D20" s="51"/>
      <c r="E20" s="51"/>
      <c r="F20" s="51"/>
    </row>
    <row r="21" spans="2:6" ht="46.95" customHeight="1" thickBot="1">
      <c r="B21" s="20" t="s">
        <v>84</v>
      </c>
      <c r="C21" s="4" t="s">
        <v>5</v>
      </c>
      <c r="D21" s="4" t="s">
        <v>6</v>
      </c>
      <c r="E21" s="4" t="s">
        <v>7</v>
      </c>
      <c r="F21" s="4" t="s">
        <v>10</v>
      </c>
    </row>
    <row r="22" spans="2:6" ht="16.2" thickBot="1">
      <c r="B22" s="5" t="s">
        <v>8</v>
      </c>
      <c r="C22" s="6">
        <f>'Ta. I.3.7A-Pro.Totale correnti '!C22+'Tab. I.3.8A - Totale C.Capitale'!C22</f>
        <v>1025075.2330399998</v>
      </c>
      <c r="D22" s="6">
        <f>'Ta. I.3.7A-Pro.Totale correnti '!D22+'Tab. I.3.8A - Totale C.Capitale'!D22</f>
        <v>896820.10092000011</v>
      </c>
      <c r="E22" s="6">
        <f>'Ta. I.3.7A-Pro.Totale correnti '!E22+'Tab. I.3.8A - Totale C.Capitale'!E22</f>
        <v>312251.55838</v>
      </c>
      <c r="F22" s="66">
        <f>SUM(C22:E22)</f>
        <v>2234146.8923399998</v>
      </c>
    </row>
    <row r="23" spans="2:6">
      <c r="C23" s="38"/>
      <c r="D23" s="38"/>
      <c r="E23" s="38"/>
      <c r="F23" s="38"/>
    </row>
    <row r="24" spans="2:6">
      <c r="B24" s="50"/>
      <c r="C24" s="50"/>
      <c r="D24" s="50"/>
      <c r="E24" s="50"/>
      <c r="F24" s="50"/>
    </row>
    <row r="25" spans="2:6">
      <c r="B25" s="47" t="s">
        <v>89</v>
      </c>
      <c r="C25" s="47"/>
      <c r="D25" s="47"/>
      <c r="E25" s="47"/>
      <c r="F25" s="47"/>
    </row>
    <row r="26" spans="2:6" ht="46.95" customHeight="1" thickBot="1">
      <c r="B26" s="20" t="s">
        <v>84</v>
      </c>
      <c r="C26" s="4" t="s">
        <v>5</v>
      </c>
      <c r="D26" s="4" t="s">
        <v>6</v>
      </c>
      <c r="E26" s="4" t="s">
        <v>7</v>
      </c>
      <c r="F26" s="4" t="s">
        <v>10</v>
      </c>
    </row>
    <row r="27" spans="2:6" ht="16.2" thickBot="1">
      <c r="B27" s="5" t="s">
        <v>8</v>
      </c>
      <c r="C27" s="6">
        <f>'Ta. I.3.7A-Pro.Totale correnti '!C27+'Tab. I.3.8A - Totale C.Capitale'!C27</f>
        <v>264760.57169000001</v>
      </c>
      <c r="D27" s="6">
        <f>'Ta. I.3.7A-Pro.Totale correnti '!D27+'Tab. I.3.8A - Totale C.Capitale'!D27</f>
        <v>22404.297989999999</v>
      </c>
      <c r="E27" s="6">
        <f>'Ta. I.3.7A-Pro.Totale correnti '!E27+'Tab. I.3.8A - Totale C.Capitale'!E27</f>
        <v>39633.028980000003</v>
      </c>
      <c r="F27" s="66">
        <f>SUM(C27:E27)</f>
        <v>326797.89866000001</v>
      </c>
    </row>
    <row r="28" spans="2:6">
      <c r="C28" s="38"/>
      <c r="D28" s="38"/>
      <c r="E28" s="38"/>
      <c r="F28" s="38"/>
    </row>
    <row r="29" spans="2:6">
      <c r="B29" s="50"/>
      <c r="C29" s="50"/>
      <c r="D29" s="50"/>
      <c r="E29" s="50"/>
      <c r="F29" s="50"/>
    </row>
    <row r="30" spans="2:6">
      <c r="B30" s="21" t="s">
        <v>90</v>
      </c>
      <c r="C30" s="22"/>
      <c r="D30" s="22"/>
      <c r="E30" s="22"/>
      <c r="F30" s="22"/>
    </row>
    <row r="31" spans="2:6" ht="46.2" customHeight="1" thickBot="1">
      <c r="B31" s="20" t="s">
        <v>84</v>
      </c>
      <c r="C31" s="4" t="s">
        <v>5</v>
      </c>
      <c r="D31" s="4" t="s">
        <v>6</v>
      </c>
      <c r="E31" s="4" t="s">
        <v>7</v>
      </c>
      <c r="F31" s="4" t="s">
        <v>10</v>
      </c>
    </row>
    <row r="32" spans="2:6" ht="16.2" thickBot="1">
      <c r="B32" s="5" t="s">
        <v>8</v>
      </c>
      <c r="C32" s="6">
        <f>SUM(C22,C27)</f>
        <v>1289835.80473</v>
      </c>
      <c r="D32" s="6">
        <f t="shared" ref="D32:E32" si="1">SUM(D22,D27)</f>
        <v>919224.39891000011</v>
      </c>
      <c r="E32" s="6">
        <f t="shared" si="1"/>
        <v>351884.58736</v>
      </c>
      <c r="F32" s="66">
        <f>SUM(C32:E32)</f>
        <v>2560944.7910000002</v>
      </c>
    </row>
    <row r="33" spans="2:6">
      <c r="B33" s="40"/>
      <c r="C33" s="38"/>
      <c r="D33" s="38"/>
      <c r="E33" s="38"/>
      <c r="F33" s="38"/>
    </row>
    <row r="34" spans="2:6">
      <c r="B34" s="49"/>
      <c r="C34" s="49"/>
      <c r="D34" s="49"/>
      <c r="E34" s="49"/>
      <c r="F34" s="49"/>
    </row>
    <row r="35" spans="2:6">
      <c r="B35" s="47" t="s">
        <v>91</v>
      </c>
      <c r="C35" s="47"/>
      <c r="D35" s="47"/>
      <c r="E35" s="47"/>
      <c r="F35" s="47"/>
    </row>
    <row r="36" spans="2:6" ht="48.6" customHeight="1" thickBot="1">
      <c r="B36" s="20" t="s">
        <v>84</v>
      </c>
      <c r="C36" s="4" t="s">
        <v>5</v>
      </c>
      <c r="D36" s="4" t="s">
        <v>6</v>
      </c>
      <c r="E36" s="4" t="s">
        <v>7</v>
      </c>
      <c r="F36" s="4" t="s">
        <v>10</v>
      </c>
    </row>
    <row r="37" spans="2:6" ht="16.2" thickBot="1">
      <c r="B37" s="5" t="s">
        <v>8</v>
      </c>
      <c r="C37" s="6">
        <f>'Ta. I.3.7A-Pro.Totale correnti '!C37+'Tab. I.3.8A - Totale C.Capitale'!C37</f>
        <v>435299.61566999997</v>
      </c>
      <c r="D37" s="6">
        <f>'Ta. I.3.7A-Pro.Totale correnti '!D37+'Tab. I.3.8A - Totale C.Capitale'!D37</f>
        <v>1136824.3738199999</v>
      </c>
      <c r="E37" s="6">
        <f>'Ta. I.3.7A-Pro.Totale correnti '!E37+'Tab. I.3.8A - Totale C.Capitale'!E37</f>
        <v>204157.91284999996</v>
      </c>
      <c r="F37" s="66">
        <f>SUM(C37:E37)</f>
        <v>1776281.9023399998</v>
      </c>
    </row>
    <row r="38" spans="2:6">
      <c r="C38" s="38"/>
      <c r="D38" s="38"/>
      <c r="E38" s="38"/>
      <c r="F38" s="38"/>
    </row>
    <row r="39" spans="2:6">
      <c r="B39" s="50"/>
      <c r="C39" s="50"/>
      <c r="D39" s="50"/>
      <c r="E39" s="50"/>
      <c r="F39" s="50"/>
    </row>
    <row r="40" spans="2:6">
      <c r="B40" s="47" t="s">
        <v>92</v>
      </c>
      <c r="C40" s="47"/>
      <c r="D40" s="47"/>
      <c r="E40" s="47"/>
      <c r="F40" s="47"/>
    </row>
    <row r="41" spans="2:6" ht="47.4" customHeight="1" thickBot="1">
      <c r="B41" s="20" t="s">
        <v>84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6.2" thickBot="1">
      <c r="B42" s="5" t="s">
        <v>8</v>
      </c>
      <c r="C42" s="6">
        <f>'Ta. I.3.7A-Pro.Totale correnti '!C42+'Tab. I.3.8A - Totale C.Capitale'!C42</f>
        <v>88168.333169999998</v>
      </c>
      <c r="D42" s="6">
        <f>'Ta. I.3.7A-Pro.Totale correnti '!D42+'Tab. I.3.8A - Totale C.Capitale'!D42</f>
        <v>12906.87386</v>
      </c>
      <c r="E42" s="6">
        <f>'Ta. I.3.7A-Pro.Totale correnti '!E42+'Tab. I.3.8A - Totale C.Capitale'!E42</f>
        <v>18318.135910000001</v>
      </c>
      <c r="F42" s="66">
        <f>SUM(C42:E42)</f>
        <v>119393.34293999999</v>
      </c>
    </row>
    <row r="43" spans="2:6">
      <c r="C43" s="38"/>
      <c r="D43" s="38"/>
      <c r="E43" s="38"/>
      <c r="F43" s="38"/>
    </row>
    <row r="44" spans="2:6">
      <c r="B44" s="50"/>
      <c r="C44" s="50"/>
      <c r="D44" s="50"/>
      <c r="E44" s="50"/>
      <c r="F44" s="50"/>
    </row>
    <row r="45" spans="2:6">
      <c r="B45" s="47" t="s">
        <v>93</v>
      </c>
      <c r="C45" s="47"/>
      <c r="D45" s="47"/>
      <c r="E45" s="47"/>
      <c r="F45" s="47"/>
    </row>
    <row r="46" spans="2:6" ht="46.95" customHeight="1" thickBot="1">
      <c r="B46" s="20" t="s">
        <v>84</v>
      </c>
      <c r="C46" s="4" t="s">
        <v>5</v>
      </c>
      <c r="D46" s="4" t="s">
        <v>6</v>
      </c>
      <c r="E46" s="4" t="s">
        <v>7</v>
      </c>
      <c r="F46" s="4" t="s">
        <v>10</v>
      </c>
    </row>
    <row r="47" spans="2:6" ht="16.2" thickBot="1">
      <c r="B47" s="5" t="s">
        <v>8</v>
      </c>
      <c r="C47" s="6">
        <f>SUM(C37,C42)</f>
        <v>523467.94883999997</v>
      </c>
      <c r="D47" s="6">
        <f t="shared" ref="D47:E47" si="2">SUM(D37,D42)</f>
        <v>1149731.2476799998</v>
      </c>
      <c r="E47" s="6">
        <f t="shared" si="2"/>
        <v>222476.04875999998</v>
      </c>
      <c r="F47" s="66">
        <f>SUM(C47:E47)</f>
        <v>1895675.2452799997</v>
      </c>
    </row>
    <row r="48" spans="2:6">
      <c r="B48" s="40"/>
      <c r="C48" s="38"/>
      <c r="D48" s="38"/>
      <c r="E48" s="38"/>
      <c r="F48" s="38"/>
    </row>
    <row r="49" spans="2:6">
      <c r="B49" s="49"/>
      <c r="C49" s="49"/>
      <c r="D49" s="49"/>
      <c r="E49" s="49"/>
      <c r="F49" s="49"/>
    </row>
    <row r="50" spans="2:6" ht="30" customHeight="1">
      <c r="B50" s="48" t="s">
        <v>96</v>
      </c>
      <c r="C50" s="48"/>
      <c r="D50" s="48"/>
      <c r="E50" s="48"/>
      <c r="F50" s="48"/>
    </row>
    <row r="51" spans="2:6" ht="47.4" customHeight="1" thickBot="1">
      <c r="B51" s="20" t="s">
        <v>84</v>
      </c>
      <c r="C51" s="4" t="s">
        <v>5</v>
      </c>
      <c r="D51" s="4" t="s">
        <v>6</v>
      </c>
      <c r="E51" s="4" t="s">
        <v>7</v>
      </c>
      <c r="F51" s="4" t="s">
        <v>10</v>
      </c>
    </row>
    <row r="52" spans="2:6" ht="16.2" thickBot="1">
      <c r="B52" s="5" t="s">
        <v>8</v>
      </c>
      <c r="C52" s="6">
        <f>'Ta. I.3.7A-Pro.Totale correnti '!C52+'Tab. I.3.8A - Totale C.Capitale'!C52</f>
        <v>1463598.8487099998</v>
      </c>
      <c r="D52" s="6">
        <f>'Ta. I.3.7A-Pro.Totale correnti '!D52+'Tab. I.3.8A - Totale C.Capitale'!D52</f>
        <v>2025588.51673</v>
      </c>
      <c r="E52" s="6">
        <f>'Ta. I.3.7A-Pro.Totale correnti '!E52+'Tab. I.3.8A - Totale C.Capitale'!E52</f>
        <v>514143.95967999997</v>
      </c>
      <c r="F52" s="66">
        <f>SUM(C52:E52)</f>
        <v>4003331.3251199997</v>
      </c>
    </row>
    <row r="53" spans="2:6">
      <c r="C53" s="38"/>
      <c r="D53" s="38"/>
      <c r="E53" s="38"/>
      <c r="F53" s="38"/>
    </row>
    <row r="54" spans="2:6">
      <c r="B54" s="49"/>
      <c r="C54" s="49"/>
      <c r="D54" s="49"/>
      <c r="E54" s="49"/>
      <c r="F54" s="49"/>
    </row>
    <row r="55" spans="2:6" ht="31.5" customHeight="1">
      <c r="B55" s="48" t="s">
        <v>94</v>
      </c>
      <c r="C55" s="48"/>
      <c r="D55" s="48"/>
      <c r="E55" s="48"/>
      <c r="F55" s="48"/>
    </row>
    <row r="56" spans="2:6" ht="47.4" customHeight="1" thickBot="1">
      <c r="B56" s="20" t="s">
        <v>84</v>
      </c>
      <c r="C56" s="4" t="s">
        <v>5</v>
      </c>
      <c r="D56" s="4" t="s">
        <v>6</v>
      </c>
      <c r="E56" s="4" t="s">
        <v>7</v>
      </c>
      <c r="F56" s="4" t="s">
        <v>10</v>
      </c>
    </row>
    <row r="57" spans="2:6" ht="16.2" thickBot="1">
      <c r="B57" s="5" t="s">
        <v>8</v>
      </c>
      <c r="C57" s="6">
        <f>'Ta. I.3.7A-Pro.Totale correnti '!C57+'Tab. I.3.8A - Totale C.Capitale'!C57</f>
        <v>353943.90486000001</v>
      </c>
      <c r="D57" s="6">
        <f>'Ta. I.3.7A-Pro.Totale correnti '!D57+'Tab. I.3.8A - Totale C.Capitale'!D57</f>
        <v>35311.171849999999</v>
      </c>
      <c r="E57" s="6">
        <f>'Ta. I.3.7A-Pro.Totale correnti '!E57+'Tab. I.3.8A - Totale C.Capitale'!E57</f>
        <v>57951.16489</v>
      </c>
      <c r="F57" s="66">
        <f>SUM(C57:E57)</f>
        <v>447206.24160000001</v>
      </c>
    </row>
    <row r="58" spans="2:6">
      <c r="C58" s="38"/>
      <c r="D58" s="38"/>
      <c r="E58" s="38"/>
      <c r="F58" s="38"/>
    </row>
    <row r="59" spans="2:6">
      <c r="B59" s="49"/>
      <c r="C59" s="49"/>
      <c r="D59" s="49"/>
      <c r="E59" s="49"/>
      <c r="F59" s="49"/>
    </row>
    <row r="60" spans="2:6">
      <c r="B60" s="21" t="s">
        <v>95</v>
      </c>
      <c r="C60" s="22"/>
      <c r="D60" s="22"/>
      <c r="E60" s="22"/>
      <c r="F60" s="22"/>
    </row>
    <row r="61" spans="2:6" ht="46.95" customHeight="1" thickBot="1">
      <c r="B61" s="20" t="s">
        <v>84</v>
      </c>
      <c r="C61" s="4" t="s">
        <v>5</v>
      </c>
      <c r="D61" s="4" t="s">
        <v>6</v>
      </c>
      <c r="E61" s="4" t="s">
        <v>7</v>
      </c>
      <c r="F61" s="4" t="s">
        <v>10</v>
      </c>
    </row>
    <row r="62" spans="2:6" ht="16.2" thickBot="1">
      <c r="B62" s="5" t="s">
        <v>8</v>
      </c>
      <c r="C62" s="6">
        <f>SUM(C52,C57)</f>
        <v>1817542.7535699997</v>
      </c>
      <c r="D62" s="6">
        <f t="shared" ref="D62:E62" si="3">SUM(D52,D57)</f>
        <v>2060899.6885800001</v>
      </c>
      <c r="E62" s="6">
        <f t="shared" si="3"/>
        <v>572095.12456999999</v>
      </c>
      <c r="F62" s="66">
        <f>SUM(C62:E62)</f>
        <v>4450537.5667199995</v>
      </c>
    </row>
    <row r="63" spans="2:6">
      <c r="B63" s="7" t="s">
        <v>11</v>
      </c>
      <c r="C63" s="38"/>
      <c r="D63" s="38"/>
      <c r="E63" s="38"/>
      <c r="F63" s="38"/>
    </row>
    <row r="64" spans="2:6">
      <c r="B64" s="7" t="s">
        <v>59</v>
      </c>
      <c r="C64" s="7"/>
      <c r="D64" s="7"/>
    </row>
  </sheetData>
  <mergeCells count="22">
    <mergeCell ref="B54:F54"/>
    <mergeCell ref="B59:F59"/>
    <mergeCell ref="B44:F44"/>
    <mergeCell ref="B45:F45"/>
    <mergeCell ref="B49:F49"/>
    <mergeCell ref="B55:F55"/>
    <mergeCell ref="B50:F50"/>
    <mergeCell ref="B25:F25"/>
    <mergeCell ref="B10:F10"/>
    <mergeCell ref="B40:F40"/>
    <mergeCell ref="B3:F3"/>
    <mergeCell ref="B4:F4"/>
    <mergeCell ref="B5:F5"/>
    <mergeCell ref="B9:F9"/>
    <mergeCell ref="B39:F39"/>
    <mergeCell ref="B14:F14"/>
    <mergeCell ref="B19:F19"/>
    <mergeCell ref="B20:F20"/>
    <mergeCell ref="B24:F24"/>
    <mergeCell ref="B29:F29"/>
    <mergeCell ref="B34:F34"/>
    <mergeCell ref="B35:F35"/>
  </mergeCells>
  <pageMargins left="0.70866141732283472" right="0.70866141732283472" top="0.35433070866141736" bottom="0.35433070866141736" header="0.31496062992125984" footer="0.31496062992125984"/>
  <pageSetup paperSize="8" scale="8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10</vt:i4>
      </vt:variant>
    </vt:vector>
  </HeadingPairs>
  <TitlesOfParts>
    <vt:vector size="19" baseType="lpstr">
      <vt:lpstr>Tab. I.3.1A -Provincie-Miss. 10</vt:lpstr>
      <vt:lpstr>Tab. I.3.2A-Pro.C.Cap.-Miss. 10</vt:lpstr>
      <vt:lpstr>Tab. I.3.3A-Pro.S.Corr.-Miss.12</vt:lpstr>
      <vt:lpstr>Tab.I.3.4A-Pro.C.Cap.-Miss.12</vt:lpstr>
      <vt:lpstr>Tab. I.3.5A-Pro.Cor.-AltriInt.</vt:lpstr>
      <vt:lpstr>Tab.I.3.6A-Pro.C.Cap.-AltriInt.</vt:lpstr>
      <vt:lpstr>Ta. I.3.7A-Pro.Totale correnti </vt:lpstr>
      <vt:lpstr>Tab. I.3.8A - Totale C.Capitale</vt:lpstr>
      <vt:lpstr>Tab.I.3.9A-Pro.Totale Spese</vt:lpstr>
      <vt:lpstr>'Tab.I.3.9A-Pro.Totale Spese'!Area_stampa</vt:lpstr>
      <vt:lpstr>'Ta. I.3.7A-Pro.Totale correnti '!Print_Area</vt:lpstr>
      <vt:lpstr>'Tab. I.3.1A -Provincie-Miss. 10'!Print_Area</vt:lpstr>
      <vt:lpstr>'Tab. I.3.2A-Pro.C.Cap.-Miss. 10'!Print_Area</vt:lpstr>
      <vt:lpstr>'Tab. I.3.3A-Pro.S.Corr.-Miss.12'!Print_Area</vt:lpstr>
      <vt:lpstr>'Tab. I.3.5A-Pro.Cor.-AltriInt.'!Print_Area</vt:lpstr>
      <vt:lpstr>'Tab. I.3.8A - Totale C.Capitale'!Print_Area</vt:lpstr>
      <vt:lpstr>'Tab.I.3.4A-Pro.C.Cap.-Miss.12'!Print_Area</vt:lpstr>
      <vt:lpstr>'Tab.I.3.6A-Pro.C.Cap.-AltriInt.'!Print_Area</vt:lpstr>
      <vt:lpstr>'Tab.I.3.9A-Pro.Totale Spese'!Print_Area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Cossu Maria Antonia</cp:lastModifiedBy>
  <cp:lastPrinted>2017-01-19T12:17:16Z</cp:lastPrinted>
  <dcterms:created xsi:type="dcterms:W3CDTF">2016-04-19T07:50:50Z</dcterms:created>
  <dcterms:modified xsi:type="dcterms:W3CDTF">2017-02-14T11:31:20Z</dcterms:modified>
</cp:coreProperties>
</file>